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2025\08_25_VZ_Imunohematologicky_analyzator_vypujcka\FINAL\"/>
    </mc:Choice>
  </mc:AlternateContent>
  <xr:revisionPtr revIDLastSave="0" documentId="13_ncr:1_{065DC468-5C88-44BD-B034-D027B18E762F}" xr6:coauthVersionLast="47" xr6:coauthVersionMax="47" xr10:uidLastSave="{00000000-0000-0000-0000-000000000000}"/>
  <bookViews>
    <workbookView xWindow="-120" yWindow="-120" windowWidth="29040" windowHeight="17640" xr2:uid="{BC9D5C58-8A4B-4FDB-8FDB-27AA03DDB089}"/>
  </bookViews>
  <sheets>
    <sheet name="CN, Položkový ceník_Imunohemat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2" i="1" l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69" i="1"/>
  <c r="H70" i="1"/>
  <c r="H71" i="1"/>
  <c r="H72" i="1"/>
  <c r="H73" i="1"/>
  <c r="H55" i="1"/>
  <c r="H56" i="1"/>
  <c r="H57" i="1"/>
  <c r="H58" i="1"/>
  <c r="H59" i="1"/>
  <c r="H60" i="1"/>
  <c r="H61" i="1"/>
  <c r="H62" i="1"/>
  <c r="H63" i="1"/>
  <c r="H64" i="1"/>
  <c r="H54" i="1"/>
  <c r="H47" i="1"/>
  <c r="H48" i="1"/>
  <c r="H49" i="1"/>
  <c r="H50" i="1"/>
  <c r="H51" i="1"/>
  <c r="H52" i="1"/>
  <c r="H53" i="1"/>
  <c r="H65" i="1"/>
  <c r="H66" i="1"/>
  <c r="H67" i="1"/>
  <c r="H68" i="1"/>
  <c r="H74" i="1"/>
  <c r="H75" i="1"/>
  <c r="H76" i="1"/>
  <c r="H77" i="1"/>
  <c r="H78" i="1"/>
  <c r="H79" i="1"/>
  <c r="H80" i="1"/>
  <c r="H46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K16" i="1"/>
  <c r="I17" i="1"/>
  <c r="K17" i="1"/>
  <c r="I18" i="1"/>
  <c r="K18" i="1"/>
  <c r="I19" i="1"/>
  <c r="K19" i="1"/>
  <c r="I20" i="1"/>
  <c r="K20" i="1"/>
  <c r="I21" i="1"/>
  <c r="K21" i="1"/>
  <c r="I22" i="1"/>
  <c r="K22" i="1"/>
  <c r="I23" i="1"/>
  <c r="K23" i="1"/>
  <c r="I24" i="1"/>
  <c r="K24" i="1"/>
  <c r="I25" i="1"/>
  <c r="K25" i="1"/>
  <c r="I26" i="1"/>
  <c r="K26" i="1"/>
  <c r="I27" i="1"/>
  <c r="K27" i="1"/>
  <c r="I28" i="1"/>
  <c r="K28" i="1"/>
  <c r="I29" i="1"/>
  <c r="K29" i="1"/>
  <c r="I30" i="1"/>
  <c r="K30" i="1"/>
  <c r="I31" i="1"/>
  <c r="K31" i="1"/>
  <c r="I32" i="1"/>
  <c r="K32" i="1"/>
  <c r="I33" i="1"/>
  <c r="K33" i="1"/>
  <c r="I34" i="1"/>
  <c r="K34" i="1"/>
  <c r="I35" i="1"/>
  <c r="K35" i="1"/>
  <c r="I36" i="1"/>
  <c r="K36" i="1"/>
  <c r="I37" i="1"/>
  <c r="K37" i="1"/>
  <c r="I38" i="1"/>
  <c r="K38" i="1"/>
  <c r="I39" i="1"/>
  <c r="K39" i="1"/>
  <c r="I40" i="1"/>
  <c r="K40" i="1"/>
  <c r="I41" i="1"/>
  <c r="K41" i="1"/>
  <c r="I9" i="1"/>
  <c r="K9" i="1"/>
  <c r="K42" i="1" s="1"/>
  <c r="H10" i="1"/>
  <c r="J10" i="1" s="1"/>
  <c r="L10" i="1" s="1"/>
  <c r="H11" i="1"/>
  <c r="J11" i="1" s="1"/>
  <c r="L11" i="1" s="1"/>
  <c r="H12" i="1"/>
  <c r="J12" i="1" s="1"/>
  <c r="L12" i="1" s="1"/>
  <c r="H13" i="1"/>
  <c r="J13" i="1" s="1"/>
  <c r="L13" i="1" s="1"/>
  <c r="H14" i="1"/>
  <c r="J14" i="1"/>
  <c r="L14" i="1" s="1"/>
  <c r="H15" i="1"/>
  <c r="J15" i="1" s="1"/>
  <c r="L15" i="1" s="1"/>
  <c r="H16" i="1"/>
  <c r="J16" i="1" s="1"/>
  <c r="L16" i="1" s="1"/>
  <c r="H17" i="1"/>
  <c r="J17" i="1" s="1"/>
  <c r="L17" i="1" s="1"/>
  <c r="H18" i="1"/>
  <c r="J18" i="1"/>
  <c r="L18" i="1" s="1"/>
  <c r="H19" i="1"/>
  <c r="J19" i="1" s="1"/>
  <c r="L19" i="1" s="1"/>
  <c r="H20" i="1"/>
  <c r="J20" i="1" s="1"/>
  <c r="L20" i="1" s="1"/>
  <c r="H21" i="1"/>
  <c r="J21" i="1" s="1"/>
  <c r="L21" i="1" s="1"/>
  <c r="H22" i="1"/>
  <c r="J22" i="1"/>
  <c r="L22" i="1" s="1"/>
  <c r="H23" i="1"/>
  <c r="J23" i="1" s="1"/>
  <c r="L23" i="1" s="1"/>
  <c r="H24" i="1"/>
  <c r="J24" i="1" s="1"/>
  <c r="L24" i="1" s="1"/>
  <c r="H25" i="1"/>
  <c r="J25" i="1" s="1"/>
  <c r="L25" i="1" s="1"/>
  <c r="H26" i="1"/>
  <c r="J26" i="1"/>
  <c r="L26" i="1" s="1"/>
  <c r="H27" i="1"/>
  <c r="J27" i="1" s="1"/>
  <c r="L27" i="1" s="1"/>
  <c r="H28" i="1"/>
  <c r="J28" i="1" s="1"/>
  <c r="L28" i="1" s="1"/>
  <c r="H29" i="1"/>
  <c r="J29" i="1" s="1"/>
  <c r="L29" i="1" s="1"/>
  <c r="H30" i="1"/>
  <c r="J30" i="1"/>
  <c r="L30" i="1" s="1"/>
  <c r="H31" i="1"/>
  <c r="J31" i="1" s="1"/>
  <c r="L31" i="1" s="1"/>
  <c r="H32" i="1"/>
  <c r="J32" i="1" s="1"/>
  <c r="L32" i="1" s="1"/>
  <c r="H33" i="1"/>
  <c r="J33" i="1" s="1"/>
  <c r="L33" i="1" s="1"/>
  <c r="H34" i="1"/>
  <c r="J34" i="1"/>
  <c r="L34" i="1" s="1"/>
  <c r="H35" i="1"/>
  <c r="J35" i="1" s="1"/>
  <c r="L35" i="1" s="1"/>
  <c r="H36" i="1"/>
  <c r="J36" i="1" s="1"/>
  <c r="L36" i="1" s="1"/>
  <c r="H37" i="1"/>
  <c r="J37" i="1" s="1"/>
  <c r="L37" i="1" s="1"/>
  <c r="H38" i="1"/>
  <c r="J38" i="1"/>
  <c r="L38" i="1" s="1"/>
  <c r="H39" i="1"/>
  <c r="J39" i="1" s="1"/>
  <c r="L39" i="1" s="1"/>
  <c r="H40" i="1"/>
  <c r="J40" i="1" s="1"/>
  <c r="L40" i="1" s="1"/>
  <c r="H41" i="1"/>
  <c r="J41" i="1" s="1"/>
  <c r="L41" i="1" s="1"/>
  <c r="H9" i="1"/>
  <c r="J9" i="1"/>
  <c r="L9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  <c r="L42" i="1" l="1"/>
</calcChain>
</file>

<file path=xl/sharedStrings.xml><?xml version="1.0" encoding="utf-8"?>
<sst xmlns="http://schemas.openxmlformats.org/spreadsheetml/2006/main" count="118" uniqueCount="83">
  <si>
    <t>Sazba DPH %</t>
  </si>
  <si>
    <t>doplní účastník (dodavatel)</t>
  </si>
  <si>
    <t>Cenová nabídka a položkový ceník reagencií, kontrolních materiálů a provozního spotřebního materiálu; podklady pro hodnocení</t>
  </si>
  <si>
    <t xml:space="preserve">Veřejná zakázka: Dílčí dodávky reagencií, kontrolních materiálů a provozního spotřebního materiálu včetně výpůjčky 1 ks automatického imunohematologického analyzátoru a 1 ks imunohematologické sestavy pro manuální provedení </t>
  </si>
  <si>
    <t>Cenová nabídka</t>
  </si>
  <si>
    <t>Pořadové číslo</t>
  </si>
  <si>
    <t>Požadované vyšetření</t>
  </si>
  <si>
    <t>Mimimální požadavek</t>
  </si>
  <si>
    <t>Gelová karta obsahující polyspecifické AGH, nativní erytrocyty</t>
  </si>
  <si>
    <t>Gelová karta obsahující neutrální prostředí, erytrocyty opracované enzymem papain</t>
  </si>
  <si>
    <t>Gelová karta obsahující polyspecifické AGH</t>
  </si>
  <si>
    <t xml:space="preserve">Titrace PAT IgG </t>
  </si>
  <si>
    <t>Antigen k (cellano)</t>
  </si>
  <si>
    <t>Antigen Fy(a)</t>
  </si>
  <si>
    <t>Antigen Fy(b)</t>
  </si>
  <si>
    <t>Antigen Jk(a)</t>
  </si>
  <si>
    <t>Vyšetření krevní skupiny transfuzního přípravku - ověření</t>
  </si>
  <si>
    <t>Screening nepravidelných antierytrocytárních protilátek v enzymovém prostředí (dvojstupňový enzymový test - enzym papain)</t>
  </si>
  <si>
    <t>Identifikace protilátek v enzymovém prostředí (dvojstupňový enzymový test - enzym papain)</t>
  </si>
  <si>
    <t>Vyšetření přímého antiglobulinového testu (PAT)</t>
  </si>
  <si>
    <t>Antigen Jk(b)</t>
  </si>
  <si>
    <t>Antigen M</t>
  </si>
  <si>
    <t>Antigen N</t>
  </si>
  <si>
    <t>Antigen S</t>
  </si>
  <si>
    <t>Antigen s</t>
  </si>
  <si>
    <t>Antigen Lu(a)</t>
  </si>
  <si>
    <t>Anigen Lu(b)</t>
  </si>
  <si>
    <t>Antigen P1</t>
  </si>
  <si>
    <t>RhD weak v NAT u dárců krve</t>
  </si>
  <si>
    <t>Předpokládaný počet vyšetření (včetně kontrol a opakování) za 1 rok (ks)</t>
  </si>
  <si>
    <t>Předpokládaný počet vyšetření (včetně kontrol a opakování) za 4 roky (ks)</t>
  </si>
  <si>
    <t>Gelová karta obsahující polyspecifické AGH, nativní erytrocyty ve směsi, musí obsahovat antigen Cw</t>
  </si>
  <si>
    <t>Cena 1 vyšetření v Kč bez DPH</t>
  </si>
  <si>
    <t>Cena 1 vyšetření v Kč s DPH</t>
  </si>
  <si>
    <t>Cena v Kč bez DPH za 4 roky při předpokládaném počtu vyšetření</t>
  </si>
  <si>
    <t>Cena v Kč bez DPH za 1 rok při předpokládaném počtu vyšetření</t>
  </si>
  <si>
    <t>Cena v Kč s DPH za 1 rok při předpokládaném počtu vyšetření</t>
  </si>
  <si>
    <t>Cena v Kč s DPH za 4 roky při předpokládaném počtu vyšetření</t>
  </si>
  <si>
    <t>Název reagencie</t>
  </si>
  <si>
    <t>Katalogové číslo</t>
  </si>
  <si>
    <t>Stabilita on board (hodiny)*</t>
  </si>
  <si>
    <t>vypočet probíhá automaticky na základě zadaných údajů v jiných částech tabulky</t>
  </si>
  <si>
    <t>Reagencie, kontrolní a provozní spotřební materiály, které nebudou zahrnuty v cenové nabídce a nebudou uvedeny v položkovém ceníku, a přitom budou pro dané vyšetření potřebné, bude účastník dodávat bezplatně na své náklady.</t>
  </si>
  <si>
    <t>Cena za balení v Kč bez DPH</t>
  </si>
  <si>
    <t>Cena za balení v Kč s DPH</t>
  </si>
  <si>
    <t>Položkový ceník - Kontrolní materiály</t>
  </si>
  <si>
    <t>Položkový ceník - Provozní spotřební materiály</t>
  </si>
  <si>
    <t>Počet vyšetření z balení / velikost balení</t>
  </si>
  <si>
    <t>V rámci cenové nabídky do ceny za vyšetření zahrňte veškeré potřebné reagencie, kontrolní a provozní spotřební materiály, které je nutné použít pro dané vyšetření. Zároveň v ceně zohledněte i on board stabilitu pokud je u dané reagencie nebo materiálu relevantní. Počty jednotlivých vyšetření vycházejí z kvalifikovaného odhadu zadavatele. Do těchto počtů jsou zahrnuta i vyšetření v rámci kontroly kvality a vyšetření  v rámci opakování.</t>
  </si>
  <si>
    <t>Položkový ceník - Reagencie</t>
  </si>
  <si>
    <t>Poznámky a pokyny pro vyplnění tabulky:</t>
  </si>
  <si>
    <t>výpočet probíhá automaticky na základě zadaných údajů v jiných částech tabulky, hodnocená cena v Kč bez DPH za 4 roky</t>
  </si>
  <si>
    <t>Příloha č. 1 ZD / Příloha č. 1 kupní smlouvy</t>
  </si>
  <si>
    <t>* pokud je relevantní</t>
  </si>
  <si>
    <t>Vyšetření krevní skupiny v systému AB0 / RhD - kompletní</t>
  </si>
  <si>
    <t>Vyšetření krevní skupiny v systému AB0 / RhD - ověření</t>
  </si>
  <si>
    <t>Vyšetření krevní skupiny v systému AB0 / RhD – novorozenci</t>
  </si>
  <si>
    <t>Fenotyp C, c, E, e, Kell, Cw</t>
  </si>
  <si>
    <t xml:space="preserve">Screening nepravidelných antierytrocytárních protilátek – LISS / NAT </t>
  </si>
  <si>
    <t>Identifikace protilátek v LISS / NAT</t>
  </si>
  <si>
    <t>Zkouška kompatibility – v LISS / NAT prostředí</t>
  </si>
  <si>
    <t>Specifikace (rozlíšení) PAT</t>
  </si>
  <si>
    <t xml:space="preserve">Titrace IgG1 / IgG3 podtříd </t>
  </si>
  <si>
    <t>Vyšetření krevní skupiny v systému AB0 / RhD - kompletní u dárců krve</t>
  </si>
  <si>
    <t>Vyšetření krevní skupiny v systému AB0 / RhD - ověření u dárců krve</t>
  </si>
  <si>
    <t>Fenotyp C, c, E, e, Kell, Cw u dárců krve</t>
  </si>
  <si>
    <t>Screening nepravidelných antierytrocytárních protilátek – LISS / NAT  - pool ery u dárců krve</t>
  </si>
  <si>
    <t>Gelová karta obsahující antisérum pro daný antigen, bez nutnosti přípravy vzorku</t>
  </si>
  <si>
    <t>Gelová karta obsahující polyspecifické AGH, antisérum pro daný antigen</t>
  </si>
  <si>
    <t>V rámci položkového ceníku uveďte všechny položky, které je nutné dodávat kupujícímu pro požadované spektrum vyšetření a to včetně reagencií, kontrolních a provozních spotřebních materiálů (provozní roztoky, čistící roztoky, apod)</t>
  </si>
  <si>
    <t>Gelová karta obsahující Anti-A, Anti-B, 2x Anti-D, A1, B (Anti-D musí být DVI neg. a musí obsahovat 2 různé klony)</t>
  </si>
  <si>
    <t>Gelová karta obsahující Anti-A, Anti-B, Anti-D (Anti-D musí být DVI neg.)</t>
  </si>
  <si>
    <t>Gelová karta obsahující Anti-A, Anti-B, Anti-D (Anti-D musí být DVI poz.)</t>
  </si>
  <si>
    <t>Gelová karta obsahující Anti-C, Anti-c, Anti-E, Anti-e, Anti-K, Anti-Cw</t>
  </si>
  <si>
    <t>Gelová karta obsahující Anti-A, Anti-B, Anti-AB, 2x Anti-D, ctl. ,A1, B ( Anti-D alespoň jedno musí být DVI poz. a musí obsahovat 2 různé klony) - je možná kombinace více gelových karet</t>
  </si>
  <si>
    <t>Gelová karta / gelové karty obsahující 2x Anti-A, 2x Anti-B, 1x Anti-AB, 2 x Anti-D, ctl. (Anti-D musí být D VI neg.; Anti-A, Anti-B, Anti-D musí obsahovat 2 různé klony) - je možná kombinace více gelových karet</t>
  </si>
  <si>
    <t>Gelová karta obsahující monospecifické AGH Anti-IgG, Anti-IgA, Anti-IgM, Anti-C3c, Anti-C3d, ctl.</t>
  </si>
  <si>
    <t>Gelová karta obsahující polyspecifické AGH, antisérum Anti-D weak</t>
  </si>
  <si>
    <t xml:space="preserve">Gelová karta obsahující titrační řadu Anti-IgG 1:10, 1:30, 1:100, 1:300, 1:1000 </t>
  </si>
  <si>
    <t>Gelová karta obsahující titrační řadu Anti-IgG1 1:1, 1:100 / Anti-IgG3 1:1, 1:100</t>
  </si>
  <si>
    <t>Titrace protilátek prostředí NAT - do titru 512</t>
  </si>
  <si>
    <t>Titrace protilátek prostředí Enzym - do titru 512</t>
  </si>
  <si>
    <t>Celková cena: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</si>
</sst>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164" formatCode="_([$€-2]* #,##0.00_);_([$€-2]* \(#,##0.00\);_([$€-2]* &quot;-&quot;??_)"/>
    <numFmt numFmtId="165" formatCode="_(* #,##0.0_);_(* \(#,##0.00\);_(* &quot;-&quot;??_);_(@_)"/>
    <numFmt numFmtId="166" formatCode="General_)"/>
    <numFmt numFmtId="167" formatCode="0.000"/>
    <numFmt numFmtId="168" formatCode="&quot;fl&quot;#,##0_);\(&quot;fl&quot;#,##0\)"/>
    <numFmt numFmtId="169" formatCode="&quot;fl&quot;#,##0_);[Red]\(&quot;fl&quot;#,##0\)"/>
    <numFmt numFmtId="170" formatCode="&quot;fl&quot;#,##0.00_);\(&quot;fl&quot;#,##0.00\)"/>
    <numFmt numFmtId="171" formatCode="_-* #,##0.00\ _D_M_-;\-* #,##0.00\ _D_M_-;_-* &quot;-&quot;??\ _D_M_-;_-@_-"/>
    <numFmt numFmtId="172" formatCode="_(* #,##0.0_%_);_(* \(#,##0.0_%\);_(* &quot; - &quot;_%_);_(@_)"/>
    <numFmt numFmtId="173" formatCode="_(* #,##0.0%_);_(* \(#,##0.0%\);_(* &quot; - &quot;\%_);_(@_)"/>
    <numFmt numFmtId="174" formatCode="_(* #,##0_);_(* \(#,##0\);_(* &quot; - &quot;_);_(@_)"/>
    <numFmt numFmtId="175" formatCode="_(* #,##0.0_);_(* \(#,##0.0\);_(* &quot; - &quot;_);_(@_)"/>
    <numFmt numFmtId="176" formatCode="_(* #,##0.00_);_(* \(#,##0.00\);_(* &quot; - &quot;_);_(@_)"/>
    <numFmt numFmtId="177" formatCode="_(* #,##0.000_);_(* \(#,##0.000\);_(* &quot; - &quot;_);_(@_)"/>
    <numFmt numFmtId="178" formatCode="#,##0;\(#,##0\);&quot;-&quot;"/>
    <numFmt numFmtId="179" formatCode="0.00_)"/>
    <numFmt numFmtId="180" formatCode="0.0%_);\(0.0%\)"/>
    <numFmt numFmtId="181" formatCode="\60\4\7\:"/>
    <numFmt numFmtId="182" formatCode="&quot;fl&quot;#,##0.00_);[Red]\(&quot;fl&quot;#,##0.00\)"/>
    <numFmt numFmtId="183" formatCode="_(&quot;fl&quot;* #,##0_);_(&quot;fl&quot;* \(#,##0\);_(&quot;fl&quot;* &quot;-&quot;_);_(@_)"/>
    <numFmt numFmtId="184" formatCode="_-&quot;DM&quot;* #,##0_-;\-&quot;DM&quot;* #,##0_-;_-&quot;DM&quot;* &quot;-&quot;_-;_-@_-"/>
    <numFmt numFmtId="185" formatCode="_-* #,##0.00\ &quot;DM&quot;_-;\-* #,##0.00\ &quot;DM&quot;_-;_-* &quot;-&quot;??\ &quot;DM&quot;_-;_-@_-"/>
    <numFmt numFmtId="186" formatCode="#,##0.00\ &quot;Kč&quot;"/>
    <numFmt numFmtId="187" formatCode="_(&quot;Kč&quot;* #,##0.00_);_(&quot;Kč&quot;* \(#,##0.00\);_(&quot;Kč&quot;* &quot;-&quot;??_);_(@_)"/>
    <numFmt numFmtId="188" formatCode="_-&quot;€&quot;\ * #,##0.00_-;_-&quot;€&quot;\ * #,##0.00\-;_-&quot;€&quot;\ * &quot;-&quot;??_-;_-@_-"/>
  </numFmts>
  <fonts count="8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i/>
      <sz val="12"/>
      <name val="Times New Roman"/>
      <family val="1"/>
    </font>
    <font>
      <sz val="9"/>
      <name val="Times New Roman"/>
      <family val="1"/>
    </font>
    <font>
      <sz val="8"/>
      <color indexed="39"/>
      <name val="Arial"/>
      <family val="2"/>
    </font>
    <font>
      <sz val="7"/>
      <name val="Arial"/>
      <family val="2"/>
    </font>
    <font>
      <sz val="7"/>
      <color indexed="12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i/>
      <sz val="8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6"/>
      <name val="Helv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b/>
      <sz val="7"/>
      <color indexed="12"/>
      <name val="Arial"/>
      <family val="2"/>
      <charset val="23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Arial"/>
      <family val="1"/>
      <charset val="128"/>
    </font>
    <font>
      <sz val="11"/>
      <name val="Arial"/>
      <family val="2"/>
      <charset val="23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name val="Arial"/>
      <family val="2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10"/>
      <color rgb="FF3F3F3F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49">
    <xf numFmtId="0" fontId="0" fillId="0" borderId="0"/>
    <xf numFmtId="164" fontId="1" fillId="0" borderId="0" applyNumberFormat="0" applyFont="0" applyFill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6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6" fillId="28" borderId="0" applyNumberFormat="0" applyBorder="0" applyAlignment="0" applyProtection="0"/>
    <xf numFmtId="0" fontId="56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0" fontId="55" fillId="31" borderId="0" applyNumberFormat="0" applyBorder="0" applyAlignment="0" applyProtection="0"/>
    <xf numFmtId="164" fontId="2" fillId="2" borderId="0" applyNumberFormat="0" applyBorder="0" applyAlignment="0" applyProtection="0">
      <alignment vertical="center"/>
    </xf>
    <xf numFmtId="164" fontId="2" fillId="3" borderId="0" applyNumberFormat="0" applyBorder="0" applyAlignment="0" applyProtection="0">
      <alignment vertical="center"/>
    </xf>
    <xf numFmtId="164" fontId="2" fillId="4" borderId="0" applyNumberFormat="0" applyBorder="0" applyAlignment="0" applyProtection="0">
      <alignment vertical="center"/>
    </xf>
    <xf numFmtId="164" fontId="2" fillId="5" borderId="0" applyNumberFormat="0" applyBorder="0" applyAlignment="0" applyProtection="0">
      <alignment vertical="center"/>
    </xf>
    <xf numFmtId="164" fontId="2" fillId="6" borderId="0" applyNumberFormat="0" applyBorder="0" applyAlignment="0" applyProtection="0">
      <alignment vertical="center"/>
    </xf>
    <xf numFmtId="164" fontId="2" fillId="7" borderId="0" applyNumberFormat="0" applyBorder="0" applyAlignment="0" applyProtection="0">
      <alignment vertical="center"/>
    </xf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6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0" fontId="55" fillId="37" borderId="0" applyNumberFormat="0" applyBorder="0" applyAlignment="0" applyProtection="0"/>
    <xf numFmtId="164" fontId="2" fillId="8" borderId="0" applyNumberFormat="0" applyBorder="0" applyAlignment="0" applyProtection="0">
      <alignment vertical="center"/>
    </xf>
    <xf numFmtId="164" fontId="2" fillId="9" borderId="0" applyNumberFormat="0" applyBorder="0" applyAlignment="0" applyProtection="0">
      <alignment vertical="center"/>
    </xf>
    <xf numFmtId="164" fontId="2" fillId="10" borderId="0" applyNumberFormat="0" applyBorder="0" applyAlignment="0" applyProtection="0">
      <alignment vertical="center"/>
    </xf>
    <xf numFmtId="164" fontId="2" fillId="5" borderId="0" applyNumberFormat="0" applyBorder="0" applyAlignment="0" applyProtection="0">
      <alignment vertical="center"/>
    </xf>
    <xf numFmtId="164" fontId="2" fillId="8" borderId="0" applyNumberFormat="0" applyBorder="0" applyAlignment="0" applyProtection="0">
      <alignment vertical="center"/>
    </xf>
    <xf numFmtId="164" fontId="2" fillId="11" borderId="0" applyNumberFormat="0" applyBorder="0" applyAlignment="0" applyProtection="0">
      <alignment vertical="center"/>
    </xf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8" fillId="42" borderId="0" applyNumberFormat="0" applyBorder="0" applyAlignment="0" applyProtection="0"/>
    <xf numFmtId="0" fontId="57" fillId="42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42" borderId="0" applyNumberFormat="0" applyBorder="0" applyAlignment="0" applyProtection="0"/>
    <xf numFmtId="0" fontId="58" fillId="42" borderId="0" applyNumberFormat="0" applyBorder="0" applyAlignment="0" applyProtection="0"/>
    <xf numFmtId="0" fontId="57" fillId="43" borderId="0" applyNumberFormat="0" applyBorder="0" applyAlignment="0" applyProtection="0"/>
    <xf numFmtId="164" fontId="3" fillId="12" borderId="0" applyNumberFormat="0" applyBorder="0" applyAlignment="0" applyProtection="0">
      <alignment vertical="center"/>
    </xf>
    <xf numFmtId="164" fontId="3" fillId="9" borderId="0" applyNumberFormat="0" applyBorder="0" applyAlignment="0" applyProtection="0">
      <alignment vertical="center"/>
    </xf>
    <xf numFmtId="164" fontId="3" fillId="10" borderId="0" applyNumberFormat="0" applyBorder="0" applyAlignment="0" applyProtection="0">
      <alignment vertical="center"/>
    </xf>
    <xf numFmtId="164" fontId="3" fillId="13" borderId="0" applyNumberFormat="0" applyBorder="0" applyAlignment="0" applyProtection="0">
      <alignment vertical="center"/>
    </xf>
    <xf numFmtId="164" fontId="3" fillId="14" borderId="0" applyNumberFormat="0" applyBorder="0" applyAlignment="0" applyProtection="0">
      <alignment vertical="center"/>
    </xf>
    <xf numFmtId="164" fontId="3" fillId="15" borderId="0" applyNumberFormat="0" applyBorder="0" applyAlignment="0" applyProtection="0">
      <alignment vertical="center"/>
    </xf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9" fillId="50" borderId="50" applyNumberFormat="0" applyAlignment="0" applyProtection="0"/>
    <xf numFmtId="0" fontId="60" fillId="51" borderId="0" applyNumberFormat="0" applyBorder="0" applyAlignment="0" applyProtection="0"/>
    <xf numFmtId="0" fontId="61" fillId="50" borderId="51" applyNumberFormat="0" applyAlignment="0" applyProtection="0"/>
    <xf numFmtId="164" fontId="4" fillId="0" borderId="3" applyFill="0" applyProtection="0">
      <alignment horizontal="right"/>
    </xf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1" fillId="50" borderId="51" applyNumberFormat="0" applyAlignment="0" applyProtection="0"/>
    <xf numFmtId="164" fontId="1" fillId="0" borderId="5" applyFont="0" applyFill="0" applyBorder="0" applyProtection="0">
      <alignment horizontal="right"/>
    </xf>
    <xf numFmtId="164" fontId="6" fillId="21" borderId="6" applyNumberFormat="0" applyAlignment="0"/>
    <xf numFmtId="165" fontId="5" fillId="0" borderId="0" applyFont="0" applyFill="0" applyBorder="0" applyAlignment="0" applyProtection="0"/>
    <xf numFmtId="40" fontId="1" fillId="0" borderId="0" applyFont="0" applyFill="0" applyBorder="0" applyProtection="0">
      <alignment horizontal="right"/>
    </xf>
    <xf numFmtId="166" fontId="5" fillId="0" borderId="0" applyFont="0" applyFill="0" applyBorder="0" applyAlignment="0" applyProtection="0"/>
    <xf numFmtId="39" fontId="7" fillId="0" borderId="0" applyFont="0" applyBorder="0"/>
    <xf numFmtId="164" fontId="8" fillId="0" borderId="0"/>
    <xf numFmtId="188" fontId="51" fillId="0" borderId="0" applyFont="0" applyFill="0" applyBorder="0" applyAlignment="0" applyProtection="0"/>
    <xf numFmtId="15" fontId="1" fillId="0" borderId="0" applyFont="0" applyFill="0" applyBorder="0" applyProtection="0">
      <alignment horizontal="right"/>
    </xf>
    <xf numFmtId="14" fontId="9" fillId="0" borderId="0" applyFill="0" applyBorder="0" applyAlignment="0"/>
    <xf numFmtId="38" fontId="10" fillId="0" borderId="7">
      <alignment vertical="center"/>
    </xf>
    <xf numFmtId="4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62" fillId="52" borderId="51" applyNumberFormat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3" fillId="0" borderId="52" applyNumberFormat="0" applyFill="0" applyAlignment="0" applyProtection="0"/>
    <xf numFmtId="0" fontId="64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88" fontId="51" fillId="0" borderId="0" applyFont="0" applyFill="0" applyBorder="0" applyAlignment="0" applyProtection="0"/>
    <xf numFmtId="0" fontId="64" fillId="0" borderId="0" applyNumberFormat="0" applyFill="0" applyBorder="0" applyAlignment="0" applyProtection="0"/>
    <xf numFmtId="172" fontId="11" fillId="0" borderId="0">
      <alignment horizontal="right" vertical="top"/>
    </xf>
    <xf numFmtId="173" fontId="5" fillId="0" borderId="0">
      <alignment horizontal="right" vertical="top"/>
    </xf>
    <xf numFmtId="173" fontId="11" fillId="0" borderId="0">
      <alignment horizontal="right" vertical="top"/>
    </xf>
    <xf numFmtId="174" fontId="5" fillId="0" borderId="0" applyFill="0" applyBorder="0">
      <alignment horizontal="right" vertical="top"/>
    </xf>
    <xf numFmtId="175" fontId="5" fillId="0" borderId="0" applyFill="0" applyBorder="0">
      <alignment horizontal="right" vertical="top"/>
    </xf>
    <xf numFmtId="176" fontId="5" fillId="0" borderId="0" applyFill="0" applyBorder="0">
      <alignment horizontal="right" vertical="top"/>
    </xf>
    <xf numFmtId="177" fontId="5" fillId="0" borderId="0" applyFill="0" applyBorder="0">
      <alignment horizontal="right" vertical="top"/>
    </xf>
    <xf numFmtId="164" fontId="12" fillId="0" borderId="0">
      <alignment horizontal="center" wrapText="1"/>
    </xf>
    <xf numFmtId="178" fontId="13" fillId="0" borderId="0" applyFill="0" applyBorder="0">
      <alignment vertical="top"/>
    </xf>
    <xf numFmtId="178" fontId="14" fillId="0" borderId="0" applyFill="0" applyBorder="0" applyProtection="0">
      <alignment vertical="top"/>
    </xf>
    <xf numFmtId="178" fontId="15" fillId="0" borderId="0">
      <alignment vertical="top"/>
    </xf>
    <xf numFmtId="41" fontId="5" fillId="0" borderId="0" applyFill="0" applyBorder="0" applyAlignment="0" applyProtection="0">
      <alignment horizontal="right" vertical="top"/>
    </xf>
    <xf numFmtId="178" fontId="16" fillId="0" borderId="0"/>
    <xf numFmtId="164" fontId="5" fillId="0" borderId="0" applyFill="0" applyBorder="0">
      <alignment horizontal="left" vertical="top"/>
    </xf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164" fontId="17" fillId="0" borderId="8" applyNumberFormat="0" applyAlignment="0" applyProtection="0">
      <alignment horizontal="left" vertical="center"/>
    </xf>
    <xf numFmtId="164" fontId="17" fillId="0" borderId="9">
      <alignment horizontal="left" vertical="center"/>
    </xf>
    <xf numFmtId="164" fontId="18" fillId="0" borderId="0" applyFill="0" applyBorder="0" applyProtection="0">
      <alignment horizontal="right"/>
    </xf>
    <xf numFmtId="0" fontId="66" fillId="0" borderId="53" applyNumberFormat="0" applyFill="0" applyAlignment="0" applyProtection="0"/>
    <xf numFmtId="0" fontId="67" fillId="0" borderId="54" applyNumberFormat="0" applyFill="0" applyAlignment="0" applyProtection="0"/>
    <xf numFmtId="0" fontId="68" fillId="0" borderId="55" applyNumberFormat="0" applyFill="0" applyAlignment="0" applyProtection="0"/>
    <xf numFmtId="0" fontId="68" fillId="0" borderId="0" applyNumberFormat="0" applyFill="0" applyBorder="0" applyAlignment="0" applyProtection="0"/>
    <xf numFmtId="0" fontId="69" fillId="54" borderId="56" applyNumberFormat="0" applyAlignment="0" applyProtection="0"/>
    <xf numFmtId="0" fontId="70" fillId="54" borderId="56" applyNumberFormat="0" applyAlignment="0" applyProtection="0"/>
    <xf numFmtId="0" fontId="71" fillId="51" borderId="0" applyNumberFormat="0" applyBorder="0" applyAlignment="0" applyProtection="0"/>
    <xf numFmtId="0" fontId="62" fillId="52" borderId="51" applyNumberFormat="0" applyAlignment="0" applyProtection="0"/>
    <xf numFmtId="0" fontId="69" fillId="54" borderId="56" applyNumberFormat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72" fillId="0" borderId="57" applyNumberFormat="0" applyFill="0" applyAlignment="0" applyProtection="0"/>
    <xf numFmtId="187" fontId="54" fillId="0" borderId="0" applyFont="0" applyFill="0" applyBorder="0" applyAlignment="0" applyProtection="0"/>
    <xf numFmtId="0" fontId="73" fillId="55" borderId="0" applyNumberFormat="0" applyBorder="0" applyAlignment="0" applyProtection="0"/>
    <xf numFmtId="0" fontId="74" fillId="55" borderId="0" applyNumberFormat="0" applyBorder="0" applyAlignment="0" applyProtection="0"/>
    <xf numFmtId="179" fontId="19" fillId="0" borderId="0"/>
    <xf numFmtId="164" fontId="20" fillId="0" borderId="0"/>
    <xf numFmtId="164" fontId="21" fillId="0" borderId="0"/>
    <xf numFmtId="0" fontId="23" fillId="0" borderId="0"/>
    <xf numFmtId="0" fontId="56" fillId="0" borderId="0"/>
    <xf numFmtId="164" fontId="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64" fontId="20" fillId="0" borderId="0"/>
    <xf numFmtId="0" fontId="23" fillId="0" borderId="0"/>
    <xf numFmtId="164" fontId="20" fillId="0" borderId="0"/>
    <xf numFmtId="0" fontId="51" fillId="0" borderId="0"/>
    <xf numFmtId="164" fontId="2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64" fontId="2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64" fontId="1" fillId="0" borderId="0"/>
    <xf numFmtId="0" fontId="55" fillId="0" borderId="0"/>
    <xf numFmtId="164" fontId="1" fillId="0" borderId="0"/>
    <xf numFmtId="0" fontId="21" fillId="0" borderId="0"/>
    <xf numFmtId="0" fontId="56" fillId="0" borderId="0"/>
    <xf numFmtId="164" fontId="1" fillId="0" borderId="0"/>
    <xf numFmtId="164" fontId="1" fillId="0" borderId="0"/>
    <xf numFmtId="0" fontId="55" fillId="0" borderId="0"/>
    <xf numFmtId="164" fontId="20" fillId="0" borderId="0"/>
    <xf numFmtId="0" fontId="54" fillId="0" borderId="0"/>
    <xf numFmtId="164" fontId="54" fillId="0" borderId="0"/>
    <xf numFmtId="0" fontId="1" fillId="0" borderId="0"/>
    <xf numFmtId="0" fontId="20" fillId="0" borderId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5" fillId="56" borderId="58" applyNumberFormat="0" applyFont="0" applyAlignment="0" applyProtection="0"/>
    <xf numFmtId="0" fontId="56" fillId="56" borderId="58" applyNumberFormat="0" applyFont="0" applyAlignment="0" applyProtection="0"/>
    <xf numFmtId="0" fontId="59" fillId="50" borderId="50" applyNumberFormat="0" applyAlignment="0" applyProtection="0"/>
    <xf numFmtId="180" fontId="22" fillId="0" borderId="0" applyFill="0" applyBorder="0" applyAlignment="0" applyProtection="0"/>
    <xf numFmtId="169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3" fillId="0" borderId="0" applyFont="0" applyFill="0" applyBorder="0" applyProtection="0">
      <alignment horizontal="right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64" fontId="8" fillId="0" borderId="0"/>
    <xf numFmtId="164" fontId="1" fillId="0" borderId="0" applyFont="0" applyFill="0" applyBorder="0" applyProtection="0">
      <alignment horizontal="right"/>
    </xf>
    <xf numFmtId="164" fontId="23" fillId="0" borderId="0" applyFont="0" applyFill="0" applyBorder="0" applyProtection="0">
      <alignment horizontal="right"/>
    </xf>
    <xf numFmtId="164" fontId="1" fillId="0" borderId="0" applyFont="0" applyFill="0" applyBorder="0" applyProtection="0">
      <alignment horizontal="right"/>
    </xf>
    <xf numFmtId="164" fontId="17" fillId="0" borderId="0" applyFill="0" applyBorder="0" applyProtection="0">
      <alignment horizontal="left"/>
    </xf>
    <xf numFmtId="0" fontId="60" fillId="51" borderId="0" applyNumberFormat="0" applyBorder="0" applyAlignment="0" applyProtection="0"/>
    <xf numFmtId="0" fontId="23" fillId="0" borderId="0">
      <alignment horizontal="left"/>
    </xf>
    <xf numFmtId="164" fontId="1" fillId="0" borderId="0"/>
    <xf numFmtId="12" fontId="23" fillId="0" borderId="0" applyFont="0" applyFill="0" applyBorder="0" applyProtection="0">
      <alignment horizontal="right"/>
    </xf>
    <xf numFmtId="164" fontId="23" fillId="25" borderId="0" applyFont="0" applyFill="0" applyBorder="0" applyProtection="0">
      <alignment horizontal="right"/>
    </xf>
    <xf numFmtId="164" fontId="24" fillId="0" borderId="0"/>
    <xf numFmtId="49" fontId="9" fillId="0" borderId="0" applyFill="0" applyBorder="0" applyAlignment="0"/>
    <xf numFmtId="182" fontId="5" fillId="0" borderId="0" applyFill="0" applyBorder="0" applyAlignment="0"/>
    <xf numFmtId="183" fontId="5" fillId="0" borderId="0" applyFill="0" applyBorder="0" applyAlignment="0"/>
    <xf numFmtId="0" fontId="75" fillId="0" borderId="0" applyNumberFormat="0" applyFill="0" applyBorder="0" applyAlignment="0" applyProtection="0"/>
    <xf numFmtId="164" fontId="25" fillId="0" borderId="0" applyFill="0" applyBorder="0" applyAlignment="0" applyProtection="0"/>
    <xf numFmtId="0" fontId="63" fillId="0" borderId="52" applyNumberFormat="0" applyFill="0" applyAlignment="0" applyProtection="0"/>
    <xf numFmtId="0" fontId="75" fillId="0" borderId="0" applyNumberFormat="0" applyFill="0" applyBorder="0" applyAlignment="0" applyProtection="0"/>
    <xf numFmtId="0" fontId="66" fillId="0" borderId="53" applyNumberFormat="0" applyFill="0" applyAlignment="0" applyProtection="0"/>
    <xf numFmtId="0" fontId="67" fillId="0" borderId="54" applyNumberFormat="0" applyFill="0" applyAlignment="0" applyProtection="0"/>
    <xf numFmtId="0" fontId="68" fillId="0" borderId="55" applyNumberFormat="0" applyFill="0" applyAlignment="0" applyProtection="0"/>
    <xf numFmtId="0" fontId="68" fillId="0" borderId="0" applyNumberFormat="0" applyFill="0" applyBorder="0" applyAlignment="0" applyProtection="0"/>
    <xf numFmtId="164" fontId="26" fillId="0" borderId="0">
      <alignment horizontal="left"/>
      <protection locked="0"/>
    </xf>
    <xf numFmtId="0" fontId="72" fillId="0" borderId="57" applyNumberFormat="0" applyFill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4" fontId="3" fillId="16" borderId="0" applyNumberFormat="0" applyBorder="0" applyAlignment="0" applyProtection="0">
      <alignment vertical="center"/>
    </xf>
    <xf numFmtId="164" fontId="3" fillId="17" borderId="0" applyNumberFormat="0" applyBorder="0" applyAlignment="0" applyProtection="0">
      <alignment vertical="center"/>
    </xf>
    <xf numFmtId="164" fontId="3" fillId="18" borderId="0" applyNumberFormat="0" applyBorder="0" applyAlignment="0" applyProtection="0">
      <alignment vertical="center"/>
    </xf>
    <xf numFmtId="164" fontId="3" fillId="13" borderId="0" applyNumberFormat="0" applyBorder="0" applyAlignment="0" applyProtection="0">
      <alignment vertical="center"/>
    </xf>
    <xf numFmtId="164" fontId="3" fillId="14" borderId="0" applyNumberFormat="0" applyBorder="0" applyAlignment="0" applyProtection="0">
      <alignment vertical="center"/>
    </xf>
    <xf numFmtId="164" fontId="3" fillId="19" borderId="0" applyNumberFormat="0" applyBorder="0" applyAlignment="0" applyProtection="0">
      <alignment vertical="center"/>
    </xf>
    <xf numFmtId="164" fontId="27" fillId="0" borderId="0" applyNumberFormat="0" applyFill="0" applyBorder="0" applyAlignment="0" applyProtection="0">
      <alignment vertical="center"/>
    </xf>
    <xf numFmtId="164" fontId="28" fillId="22" borderId="13" applyNumberFormat="0" applyAlignment="0" applyProtection="0">
      <alignment vertical="center"/>
    </xf>
    <xf numFmtId="164" fontId="29" fillId="23" borderId="0" applyNumberFormat="0" applyBorder="0" applyAlignment="0" applyProtection="0">
      <alignment vertical="center"/>
    </xf>
    <xf numFmtId="164" fontId="30" fillId="24" borderId="15" applyNumberFormat="0" applyFont="0" applyAlignment="0" applyProtection="0">
      <alignment vertical="center"/>
    </xf>
    <xf numFmtId="164" fontId="31" fillId="0" borderId="14" applyNumberFormat="0" applyFill="0" applyAlignment="0" applyProtection="0">
      <alignment vertical="center"/>
    </xf>
    <xf numFmtId="164" fontId="32" fillId="7" borderId="2" applyNumberFormat="0" applyAlignment="0" applyProtection="0">
      <alignment vertical="center"/>
    </xf>
    <xf numFmtId="164" fontId="33" fillId="20" borderId="1" applyNumberFormat="0" applyAlignment="0" applyProtection="0">
      <alignment vertical="center"/>
    </xf>
    <xf numFmtId="164" fontId="34" fillId="3" borderId="0" applyNumberFormat="0" applyBorder="0" applyAlignment="0" applyProtection="0">
      <alignment vertical="center"/>
    </xf>
    <xf numFmtId="164" fontId="35" fillId="0" borderId="0"/>
    <xf numFmtId="38" fontId="36" fillId="0" borderId="0" applyFont="0" applyFill="0" applyBorder="0" applyAlignment="0" applyProtection="0"/>
    <xf numFmtId="164" fontId="30" fillId="0" borderId="0"/>
    <xf numFmtId="164" fontId="37" fillId="4" borderId="0" applyNumberFormat="0" applyBorder="0" applyAlignment="0" applyProtection="0">
      <alignment vertical="center"/>
    </xf>
    <xf numFmtId="164" fontId="38" fillId="0" borderId="10" applyNumberFormat="0" applyFill="0" applyAlignment="0" applyProtection="0">
      <alignment vertical="center"/>
    </xf>
    <xf numFmtId="164" fontId="39" fillId="0" borderId="11" applyNumberFormat="0" applyFill="0" applyAlignment="0" applyProtection="0">
      <alignment vertical="center"/>
    </xf>
    <xf numFmtId="164" fontId="40" fillId="0" borderId="12" applyNumberFormat="0" applyFill="0" applyAlignment="0" applyProtection="0">
      <alignment vertical="center"/>
    </xf>
    <xf numFmtId="164" fontId="40" fillId="0" borderId="0" applyNumberFormat="0" applyFill="0" applyBorder="0" applyAlignment="0" applyProtection="0">
      <alignment vertical="center"/>
    </xf>
    <xf numFmtId="164" fontId="41" fillId="20" borderId="2" applyNumberFormat="0" applyAlignment="0" applyProtection="0">
      <alignment vertical="center"/>
    </xf>
    <xf numFmtId="164" fontId="42" fillId="0" borderId="0" applyNumberFormat="0" applyFill="0" applyBorder="0" applyAlignment="0" applyProtection="0">
      <alignment vertical="center"/>
    </xf>
    <xf numFmtId="164" fontId="43" fillId="0" borderId="0" applyNumberFormat="0" applyFill="0" applyBorder="0" applyAlignment="0" applyProtection="0">
      <alignment vertical="center"/>
    </xf>
    <xf numFmtId="164" fontId="44" fillId="0" borderId="4" applyNumberFormat="0" applyFill="0" applyAlignment="0" applyProtection="0">
      <alignment vertical="center"/>
    </xf>
  </cellStyleXfs>
  <cellXfs count="104">
    <xf numFmtId="0" fontId="0" fillId="0" borderId="0" xfId="0"/>
    <xf numFmtId="9" fontId="77" fillId="57" borderId="6" xfId="373" applyNumberFormat="1" applyFont="1" applyFill="1" applyBorder="1" applyAlignment="1" applyProtection="1">
      <alignment vertical="center"/>
      <protection locked="0"/>
    </xf>
    <xf numFmtId="186" fontId="77" fillId="57" borderId="16" xfId="373" applyNumberFormat="1" applyFont="1" applyFill="1" applyBorder="1" applyAlignment="1" applyProtection="1">
      <alignment vertical="center"/>
      <protection locked="0"/>
    </xf>
    <xf numFmtId="10" fontId="77" fillId="57" borderId="16" xfId="373" applyNumberFormat="1" applyFont="1" applyFill="1" applyBorder="1" applyAlignment="1" applyProtection="1">
      <alignment vertical="center"/>
      <protection locked="0"/>
    </xf>
    <xf numFmtId="186" fontId="77" fillId="57" borderId="24" xfId="373" applyNumberFormat="1" applyFont="1" applyFill="1" applyBorder="1" applyAlignment="1" applyProtection="1">
      <alignment vertical="center"/>
      <protection locked="0"/>
    </xf>
    <xf numFmtId="9" fontId="77" fillId="57" borderId="24" xfId="373" applyNumberFormat="1" applyFont="1" applyFill="1" applyBorder="1" applyAlignment="1" applyProtection="1">
      <alignment vertical="center"/>
      <protection locked="0"/>
    </xf>
    <xf numFmtId="186" fontId="77" fillId="57" borderId="31" xfId="373" applyNumberFormat="1" applyFont="1" applyFill="1" applyBorder="1" applyAlignment="1" applyProtection="1">
      <alignment vertical="center"/>
      <protection locked="0"/>
    </xf>
    <xf numFmtId="9" fontId="77" fillId="57" borderId="30" xfId="373" applyNumberFormat="1" applyFont="1" applyFill="1" applyBorder="1" applyAlignment="1" applyProtection="1">
      <alignment vertical="center"/>
      <protection locked="0"/>
    </xf>
    <xf numFmtId="10" fontId="77" fillId="57" borderId="24" xfId="373" applyNumberFormat="1" applyFont="1" applyFill="1" applyBorder="1" applyAlignment="1" applyProtection="1">
      <alignment vertical="center"/>
      <protection locked="0"/>
    </xf>
    <xf numFmtId="10" fontId="77" fillId="57" borderId="31" xfId="373" applyNumberFormat="1" applyFont="1" applyFill="1" applyBorder="1" applyAlignment="1" applyProtection="1">
      <alignment vertical="center"/>
      <protection locked="0"/>
    </xf>
    <xf numFmtId="0" fontId="1" fillId="57" borderId="24" xfId="0" applyFont="1" applyFill="1" applyBorder="1" applyAlignment="1" applyProtection="1">
      <alignment horizontal="center" vertical="center"/>
      <protection locked="0"/>
    </xf>
    <xf numFmtId="0" fontId="1" fillId="57" borderId="6" xfId="0" applyFont="1" applyFill="1" applyBorder="1" applyAlignment="1" applyProtection="1">
      <alignment horizontal="center" vertical="center"/>
      <protection locked="0"/>
    </xf>
    <xf numFmtId="0" fontId="1" fillId="57" borderId="30" xfId="0" applyFont="1" applyFill="1" applyBorder="1" applyAlignment="1" applyProtection="1">
      <alignment horizontal="center" vertical="center"/>
      <protection locked="0"/>
    </xf>
    <xf numFmtId="0" fontId="77" fillId="57" borderId="24" xfId="373" applyNumberFormat="1" applyFont="1" applyFill="1" applyBorder="1" applyAlignment="1" applyProtection="1">
      <alignment horizontal="center" vertical="center"/>
      <protection locked="0"/>
    </xf>
    <xf numFmtId="0" fontId="77" fillId="57" borderId="6" xfId="373" applyNumberFormat="1" applyFont="1" applyFill="1" applyBorder="1" applyAlignment="1" applyProtection="1">
      <alignment horizontal="center" vertical="center"/>
      <protection locked="0"/>
    </xf>
    <xf numFmtId="0" fontId="77" fillId="57" borderId="30" xfId="373" applyNumberFormat="1" applyFont="1" applyFill="1" applyBorder="1" applyAlignment="1" applyProtection="1">
      <alignment horizontal="center" vertical="center"/>
      <protection locked="0"/>
    </xf>
    <xf numFmtId="0" fontId="77" fillId="57" borderId="24" xfId="0" applyFont="1" applyFill="1" applyBorder="1" applyAlignment="1" applyProtection="1">
      <alignment horizontal="left" vertical="center"/>
      <protection locked="0"/>
    </xf>
    <xf numFmtId="0" fontId="77" fillId="57" borderId="6" xfId="0" applyFont="1" applyFill="1" applyBorder="1" applyAlignment="1" applyProtection="1">
      <alignment horizontal="left" vertical="center"/>
      <protection locked="0"/>
    </xf>
    <xf numFmtId="0" fontId="77" fillId="57" borderId="30" xfId="0" applyFont="1" applyFill="1" applyBorder="1" applyAlignment="1" applyProtection="1">
      <alignment horizontal="left" vertical="center"/>
      <protection locked="0"/>
    </xf>
    <xf numFmtId="9" fontId="81" fillId="0" borderId="42" xfId="373" applyNumberFormat="1" applyFont="1" applyBorder="1" applyAlignment="1" applyProtection="1">
      <alignment horizontal="center" vertical="center"/>
    </xf>
    <xf numFmtId="9" fontId="81" fillId="0" borderId="18" xfId="373" applyNumberFormat="1" applyFont="1" applyBorder="1" applyAlignment="1" applyProtection="1">
      <alignment horizontal="center" vertical="center"/>
    </xf>
    <xf numFmtId="0" fontId="83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3" fontId="52" fillId="0" borderId="0" xfId="373" applyNumberFormat="1" applyFont="1" applyAlignment="1" applyProtection="1">
      <alignment horizontal="center" vertical="center"/>
    </xf>
    <xf numFmtId="3" fontId="79" fillId="0" borderId="0" xfId="373" applyNumberFormat="1" applyFont="1" applyAlignment="1" applyProtection="1">
      <alignment horizontal="center" vertical="center"/>
    </xf>
    <xf numFmtId="3" fontId="81" fillId="0" borderId="0" xfId="373" applyNumberFormat="1" applyFont="1" applyAlignment="1" applyProtection="1">
      <alignment horizontal="left" vertical="center" wrapText="1"/>
    </xf>
    <xf numFmtId="3" fontId="81" fillId="61" borderId="42" xfId="373" applyNumberFormat="1" applyFont="1" applyFill="1" applyBorder="1" applyAlignment="1" applyProtection="1">
      <alignment horizontal="left" vertical="center"/>
    </xf>
    <xf numFmtId="3" fontId="81" fillId="61" borderId="8" xfId="373" applyNumberFormat="1" applyFont="1" applyFill="1" applyBorder="1" applyAlignment="1" applyProtection="1">
      <alignment horizontal="left" vertical="center"/>
    </xf>
    <xf numFmtId="3" fontId="81" fillId="61" borderId="18" xfId="373" applyNumberFormat="1" applyFont="1" applyFill="1" applyBorder="1" applyAlignment="1" applyProtection="1">
      <alignment horizontal="left" vertical="center"/>
    </xf>
    <xf numFmtId="164" fontId="82" fillId="61" borderId="34" xfId="373" applyFont="1" applyFill="1" applyBorder="1" applyAlignment="1" applyProtection="1">
      <alignment horizontal="center" vertical="center" wrapText="1"/>
    </xf>
    <xf numFmtId="164" fontId="82" fillId="61" borderId="35" xfId="373" applyFont="1" applyFill="1" applyBorder="1" applyAlignment="1" applyProtection="1">
      <alignment horizontal="center" vertical="center" wrapText="1"/>
    </xf>
    <xf numFmtId="164" fontId="82" fillId="61" borderId="36" xfId="373" applyFont="1" applyFill="1" applyBorder="1" applyAlignment="1" applyProtection="1">
      <alignment horizontal="center" vertical="center" wrapText="1"/>
    </xf>
    <xf numFmtId="0" fontId="77" fillId="60" borderId="23" xfId="373" applyNumberFormat="1" applyFont="1" applyFill="1" applyBorder="1" applyAlignment="1" applyProtection="1">
      <alignment horizontal="center" vertical="center"/>
    </xf>
    <xf numFmtId="0" fontId="1" fillId="0" borderId="24" xfId="367" applyFont="1" applyBorder="1" applyAlignment="1" applyProtection="1">
      <alignment horizontal="left" vertical="center" wrapText="1"/>
    </xf>
    <xf numFmtId="1" fontId="77" fillId="0" borderId="24" xfId="373" applyNumberFormat="1" applyFont="1" applyBorder="1" applyAlignment="1" applyProtection="1">
      <alignment vertical="center"/>
    </xf>
    <xf numFmtId="186" fontId="77" fillId="58" borderId="24" xfId="373" applyNumberFormat="1" applyFont="1" applyFill="1" applyBorder="1" applyAlignment="1" applyProtection="1">
      <alignment vertical="center"/>
    </xf>
    <xf numFmtId="186" fontId="77" fillId="58" borderId="25" xfId="373" applyNumberFormat="1" applyFont="1" applyFill="1" applyBorder="1" applyAlignment="1" applyProtection="1">
      <alignment vertical="center"/>
    </xf>
    <xf numFmtId="186" fontId="77" fillId="58" borderId="26" xfId="373" applyNumberFormat="1" applyFont="1" applyFill="1" applyBorder="1" applyAlignment="1" applyProtection="1">
      <alignment vertical="center"/>
    </xf>
    <xf numFmtId="0" fontId="77" fillId="60" borderId="27" xfId="373" applyNumberFormat="1" applyFont="1" applyFill="1" applyBorder="1" applyAlignment="1" applyProtection="1">
      <alignment horizontal="center" vertical="center"/>
    </xf>
    <xf numFmtId="0" fontId="1" fillId="0" borderId="6" xfId="367" applyFont="1" applyBorder="1" applyAlignment="1" applyProtection="1">
      <alignment horizontal="left" vertical="center" wrapText="1"/>
    </xf>
    <xf numFmtId="1" fontId="77" fillId="0" borderId="6" xfId="373" applyNumberFormat="1" applyFont="1" applyBorder="1" applyAlignment="1" applyProtection="1">
      <alignment vertical="center"/>
    </xf>
    <xf numFmtId="186" fontId="77" fillId="58" borderId="16" xfId="373" applyNumberFormat="1" applyFont="1" applyFill="1" applyBorder="1" applyAlignment="1" applyProtection="1">
      <alignment vertical="center"/>
    </xf>
    <xf numFmtId="186" fontId="77" fillId="58" borderId="17" xfId="373" applyNumberFormat="1" applyFont="1" applyFill="1" applyBorder="1" applyAlignment="1" applyProtection="1">
      <alignment vertical="center"/>
    </xf>
    <xf numFmtId="186" fontId="77" fillId="58" borderId="28" xfId="373" applyNumberFormat="1" applyFont="1" applyFill="1" applyBorder="1" applyAlignment="1" applyProtection="1">
      <alignment vertical="center"/>
    </xf>
    <xf numFmtId="0" fontId="77" fillId="0" borderId="6" xfId="367" applyFont="1" applyBorder="1" applyAlignment="1" applyProtection="1">
      <alignment horizontal="left" vertical="center" wrapText="1"/>
    </xf>
    <xf numFmtId="0" fontId="77" fillId="60" borderId="29" xfId="373" applyNumberFormat="1" applyFont="1" applyFill="1" applyBorder="1" applyAlignment="1" applyProtection="1">
      <alignment horizontal="center" vertical="center"/>
    </xf>
    <xf numFmtId="0" fontId="77" fillId="0" borderId="30" xfId="367" applyFont="1" applyBorder="1" applyAlignment="1" applyProtection="1">
      <alignment horizontal="left" vertical="center" wrapText="1"/>
    </xf>
    <xf numFmtId="1" fontId="77" fillId="0" borderId="30" xfId="373" applyNumberFormat="1" applyFont="1" applyBorder="1" applyAlignment="1" applyProtection="1">
      <alignment vertical="center"/>
    </xf>
    <xf numFmtId="186" fontId="77" fillId="58" borderId="31" xfId="373" applyNumberFormat="1" applyFont="1" applyFill="1" applyBorder="1" applyAlignment="1" applyProtection="1">
      <alignment vertical="center"/>
    </xf>
    <xf numFmtId="186" fontId="77" fillId="58" borderId="32" xfId="373" applyNumberFormat="1" applyFont="1" applyFill="1" applyBorder="1" applyAlignment="1" applyProtection="1">
      <alignment vertical="center"/>
    </xf>
    <xf numFmtId="186" fontId="77" fillId="58" borderId="33" xfId="373" applyNumberFormat="1" applyFont="1" applyFill="1" applyBorder="1" applyAlignment="1" applyProtection="1">
      <alignment vertical="center"/>
    </xf>
    <xf numFmtId="164" fontId="78" fillId="0" borderId="19" xfId="373" applyFont="1" applyBorder="1" applyAlignment="1" applyProtection="1">
      <alignment vertical="center"/>
    </xf>
    <xf numFmtId="164" fontId="78" fillId="0" borderId="22" xfId="373" applyFont="1" applyBorder="1" applyAlignment="1" applyProtection="1">
      <alignment vertical="center"/>
    </xf>
    <xf numFmtId="186" fontId="81" fillId="59" borderId="20" xfId="373" applyNumberFormat="1" applyFont="1" applyFill="1" applyBorder="1" applyAlignment="1" applyProtection="1">
      <alignment vertical="center"/>
    </xf>
    <xf numFmtId="186" fontId="77" fillId="58" borderId="18" xfId="373" applyNumberFormat="1" applyFont="1" applyFill="1" applyBorder="1" applyAlignment="1" applyProtection="1">
      <alignment vertical="center"/>
    </xf>
    <xf numFmtId="164" fontId="78" fillId="0" borderId="21" xfId="373" applyFont="1" applyBorder="1" applyAlignment="1" applyProtection="1">
      <alignment vertical="center"/>
    </xf>
    <xf numFmtId="9" fontId="81" fillId="0" borderId="19" xfId="373" applyNumberFormat="1" applyFont="1" applyBorder="1" applyAlignment="1" applyProtection="1">
      <alignment horizontal="right" vertical="center"/>
    </xf>
    <xf numFmtId="186" fontId="81" fillId="0" borderId="19" xfId="373" applyNumberFormat="1" applyFont="1" applyBorder="1" applyAlignment="1" applyProtection="1">
      <alignment vertical="center"/>
    </xf>
    <xf numFmtId="186" fontId="77" fillId="0" borderId="19" xfId="373" applyNumberFormat="1" applyFont="1" applyBorder="1" applyAlignment="1" applyProtection="1">
      <alignment vertical="center"/>
    </xf>
    <xf numFmtId="0" fontId="53" fillId="61" borderId="42" xfId="373" applyNumberFormat="1" applyFont="1" applyFill="1" applyBorder="1" applyAlignment="1" applyProtection="1">
      <alignment horizontal="left" vertical="center"/>
    </xf>
    <xf numFmtId="0" fontId="53" fillId="61" borderId="8" xfId="373" applyNumberFormat="1" applyFont="1" applyFill="1" applyBorder="1" applyAlignment="1" applyProtection="1">
      <alignment horizontal="left" vertical="center"/>
    </xf>
    <xf numFmtId="0" fontId="53" fillId="61" borderId="18" xfId="373" applyNumberFormat="1" applyFont="1" applyFill="1" applyBorder="1" applyAlignment="1" applyProtection="1">
      <alignment horizontal="left" vertical="center"/>
    </xf>
    <xf numFmtId="0" fontId="45" fillId="0" borderId="0" xfId="373" applyNumberFormat="1" applyFont="1" applyAlignment="1" applyProtection="1">
      <alignment vertical="center"/>
    </xf>
    <xf numFmtId="164" fontId="78" fillId="0" borderId="0" xfId="373" applyFont="1" applyAlignment="1" applyProtection="1">
      <alignment horizontal="center" vertical="center" wrapText="1"/>
    </xf>
    <xf numFmtId="9" fontId="77" fillId="0" borderId="0" xfId="373" applyNumberFormat="1" applyFont="1" applyAlignment="1" applyProtection="1">
      <alignment vertical="center"/>
    </xf>
    <xf numFmtId="186" fontId="77" fillId="0" borderId="0" xfId="373" applyNumberFormat="1" applyFont="1" applyAlignment="1" applyProtection="1">
      <alignment vertical="center"/>
    </xf>
    <xf numFmtId="186" fontId="0" fillId="0" borderId="0" xfId="0" applyNumberFormat="1" applyAlignment="1" applyProtection="1">
      <alignment vertical="center"/>
    </xf>
    <xf numFmtId="0" fontId="77" fillId="0" borderId="0" xfId="373" applyNumberFormat="1" applyFont="1" applyAlignment="1" applyProtection="1">
      <alignment vertical="center"/>
    </xf>
    <xf numFmtId="0" fontId="79" fillId="0" borderId="21" xfId="373" applyNumberFormat="1" applyFont="1" applyBorder="1" applyAlignment="1" applyProtection="1">
      <alignment horizontal="left" vertical="center"/>
    </xf>
    <xf numFmtId="3" fontId="77" fillId="0" borderId="0" xfId="373" applyNumberFormat="1" applyFont="1" applyAlignment="1" applyProtection="1">
      <alignment vertical="center"/>
    </xf>
    <xf numFmtId="0" fontId="45" fillId="0" borderId="42" xfId="0" applyFont="1" applyBorder="1" applyAlignment="1" applyProtection="1">
      <alignment horizontal="left" vertical="center"/>
    </xf>
    <xf numFmtId="0" fontId="45" fillId="0" borderId="8" xfId="0" applyFont="1" applyBorder="1" applyAlignment="1" applyProtection="1">
      <alignment horizontal="left" vertical="center"/>
    </xf>
    <xf numFmtId="0" fontId="45" fillId="0" borderId="18" xfId="0" applyFont="1" applyBorder="1" applyAlignment="1" applyProtection="1">
      <alignment horizontal="left" vertical="center"/>
    </xf>
    <xf numFmtId="0" fontId="78" fillId="0" borderId="0" xfId="373" applyNumberFormat="1" applyFont="1" applyAlignment="1" applyProtection="1">
      <alignment vertical="center"/>
    </xf>
    <xf numFmtId="0" fontId="78" fillId="0" borderId="0" xfId="373" applyNumberFormat="1" applyFont="1" applyAlignment="1" applyProtection="1">
      <alignment horizontal="left" vertical="center"/>
    </xf>
    <xf numFmtId="0" fontId="0" fillId="58" borderId="23" xfId="0" applyFill="1" applyBorder="1" applyAlignment="1" applyProtection="1">
      <alignment vertical="center"/>
    </xf>
    <xf numFmtId="0" fontId="45" fillId="0" borderId="25" xfId="0" applyFont="1" applyBorder="1" applyAlignment="1" applyProtection="1">
      <alignment horizontal="left" vertical="center"/>
    </xf>
    <xf numFmtId="0" fontId="45" fillId="0" borderId="43" xfId="0" applyFont="1" applyBorder="1" applyAlignment="1" applyProtection="1">
      <alignment horizontal="left" vertical="center"/>
    </xf>
    <xf numFmtId="0" fontId="45" fillId="0" borderId="44" xfId="0" applyFont="1" applyBorder="1" applyAlignment="1" applyProtection="1">
      <alignment horizontal="left" vertical="center"/>
    </xf>
    <xf numFmtId="0" fontId="0" fillId="57" borderId="27" xfId="0" applyFill="1" applyBorder="1" applyAlignment="1" applyProtection="1">
      <alignment vertical="center"/>
    </xf>
    <xf numFmtId="0" fontId="45" fillId="0" borderId="45" xfId="0" applyFont="1" applyBorder="1" applyAlignment="1" applyProtection="1">
      <alignment horizontal="left" vertical="center"/>
    </xf>
    <xf numFmtId="0" fontId="45" fillId="0" borderId="9" xfId="0" applyFont="1" applyBorder="1" applyAlignment="1" applyProtection="1">
      <alignment horizontal="left" vertical="center"/>
    </xf>
    <xf numFmtId="0" fontId="45" fillId="0" borderId="46" xfId="0" applyFont="1" applyBorder="1" applyAlignment="1" applyProtection="1">
      <alignment horizontal="left" vertical="center"/>
    </xf>
    <xf numFmtId="0" fontId="0" fillId="59" borderId="29" xfId="0" applyFill="1" applyBorder="1" applyAlignment="1" applyProtection="1">
      <alignment vertical="center"/>
    </xf>
    <xf numFmtId="0" fontId="45" fillId="0" borderId="47" xfId="0" applyFont="1" applyBorder="1" applyAlignment="1" applyProtection="1">
      <alignment horizontal="left" vertical="center"/>
    </xf>
    <xf numFmtId="0" fontId="45" fillId="0" borderId="48" xfId="0" applyFont="1" applyBorder="1" applyAlignment="1" applyProtection="1">
      <alignment horizontal="left" vertical="center"/>
    </xf>
    <xf numFmtId="0" fontId="45" fillId="0" borderId="49" xfId="0" applyFont="1" applyBorder="1" applyAlignment="1" applyProtection="1">
      <alignment horizontal="left" vertical="center"/>
    </xf>
    <xf numFmtId="0" fontId="82" fillId="0" borderId="37" xfId="373" applyNumberFormat="1" applyFont="1" applyBorder="1" applyAlignment="1" applyProtection="1">
      <alignment horizontal="left" vertical="top" wrapText="1"/>
    </xf>
    <xf numFmtId="0" fontId="82" fillId="0" borderId="19" xfId="373" applyNumberFormat="1" applyFont="1" applyBorder="1" applyAlignment="1" applyProtection="1">
      <alignment horizontal="left" vertical="top" wrapText="1"/>
    </xf>
    <xf numFmtId="0" fontId="82" fillId="0" borderId="22" xfId="373" applyNumberFormat="1" applyFont="1" applyBorder="1" applyAlignment="1" applyProtection="1">
      <alignment horizontal="left" vertical="top" wrapText="1"/>
    </xf>
    <xf numFmtId="0" fontId="47" fillId="0" borderId="0" xfId="0" applyFont="1" applyAlignment="1" applyProtection="1">
      <alignment vertical="center"/>
    </xf>
    <xf numFmtId="0" fontId="82" fillId="0" borderId="40" xfId="373" applyNumberFormat="1" applyFont="1" applyBorder="1" applyAlignment="1" applyProtection="1">
      <alignment horizontal="left" vertical="top" wrapText="1"/>
    </xf>
    <xf numFmtId="0" fontId="82" fillId="0" borderId="0" xfId="373" applyNumberFormat="1" applyFont="1" applyAlignment="1" applyProtection="1">
      <alignment horizontal="left" vertical="top" wrapText="1"/>
    </xf>
    <xf numFmtId="0" fontId="82" fillId="0" borderId="41" xfId="373" applyNumberFormat="1" applyFont="1" applyBorder="1" applyAlignment="1" applyProtection="1">
      <alignment horizontal="left" vertical="top" wrapText="1"/>
    </xf>
    <xf numFmtId="0" fontId="48" fillId="0" borderId="0" xfId="0" applyFont="1" applyAlignment="1" applyProtection="1">
      <alignment vertical="center"/>
    </xf>
    <xf numFmtId="0" fontId="82" fillId="0" borderId="38" xfId="373" applyNumberFormat="1" applyFont="1" applyBorder="1" applyAlignment="1" applyProtection="1">
      <alignment horizontal="left" vertical="top" wrapText="1"/>
    </xf>
    <xf numFmtId="0" fontId="82" fillId="0" borderId="21" xfId="373" applyNumberFormat="1" applyFont="1" applyBorder="1" applyAlignment="1" applyProtection="1">
      <alignment horizontal="left" vertical="top" wrapText="1"/>
    </xf>
    <xf numFmtId="0" fontId="82" fillId="0" borderId="39" xfId="373" applyNumberFormat="1" applyFont="1" applyBorder="1" applyAlignment="1" applyProtection="1">
      <alignment horizontal="left" vertical="top" wrapText="1"/>
    </xf>
    <xf numFmtId="0" fontId="80" fillId="0" borderId="0" xfId="0" applyFont="1" applyAlignment="1" applyProtection="1">
      <alignment vertical="center" wrapText="1"/>
    </xf>
    <xf numFmtId="0" fontId="80" fillId="0" borderId="0" xfId="0" applyFont="1" applyAlignment="1" applyProtection="1">
      <alignment vertical="center"/>
    </xf>
    <xf numFmtId="0" fontId="46" fillId="0" borderId="0" xfId="0" applyFont="1" applyAlignment="1" applyProtection="1">
      <alignment vertical="center" wrapText="1"/>
    </xf>
    <xf numFmtId="0" fontId="49" fillId="0" borderId="0" xfId="0" applyFont="1" applyAlignment="1" applyProtection="1">
      <alignment vertical="center"/>
    </xf>
    <xf numFmtId="49" fontId="50" fillId="0" borderId="0" xfId="0" applyNumberFormat="1" applyFont="1" applyAlignment="1" applyProtection="1">
      <alignment vertical="center"/>
    </xf>
    <xf numFmtId="0" fontId="50" fillId="0" borderId="0" xfId="0" applyFont="1" applyAlignment="1" applyProtection="1">
      <alignment vertical="center"/>
    </xf>
  </cellXfs>
  <cellStyles count="449">
    <cellStyle name="******************************************" xfId="1" xr:uid="{140C17F7-07D2-4EDE-805A-74CD0BC7A163}"/>
    <cellStyle name="20 % - Akzent1" xfId="2" xr:uid="{4FE275CC-CDCF-430B-B8E9-BF10F6E083E7}"/>
    <cellStyle name="20 % - Akzent1 2" xfId="3" xr:uid="{9F8367B6-2F87-4EBB-A71D-FB57BD153AA1}"/>
    <cellStyle name="20 % - Akzent1 2 2" xfId="4" xr:uid="{8C6480B9-F4CC-4825-A6E2-9CD40BF55BE4}"/>
    <cellStyle name="20 % - Akzent1 2 3" xfId="5" xr:uid="{230B506D-4C7B-4BAC-A1FA-50FE6512B4CC}"/>
    <cellStyle name="20 % - Akzent1 2_Contract Upload (Quote Item)" xfId="6" xr:uid="{8394BC07-051D-4F21-9A08-0CD1546D5128}"/>
    <cellStyle name="20 % - Akzent1 3" xfId="7" xr:uid="{9A17A56A-4257-4B26-8C3F-11F9522B8181}"/>
    <cellStyle name="20 % - Akzent1 3 2" xfId="8" xr:uid="{65596F08-5E84-4ECD-AD42-B8E324947BC7}"/>
    <cellStyle name="20 % - Akzent1 3 3" xfId="9" xr:uid="{A9BBFCE2-DBC3-4CBE-BE5B-E87F8B8E18CE}"/>
    <cellStyle name="20 % - Akzent1 3_Contract Upload (Quote Item)" xfId="10" xr:uid="{BD06ED10-5B06-42B0-A014-A9A611288D2E}"/>
    <cellStyle name="20 % - Akzent1 4" xfId="11" xr:uid="{51AFB369-E9DD-44B9-BD00-984D4EFEB289}"/>
    <cellStyle name="20 % - Akzent1 5" xfId="12" xr:uid="{000CBAE1-0E0E-4A3A-B2FB-6B70A39B04DA}"/>
    <cellStyle name="20 % - Akzent1_Contract Upload (Quote Item)" xfId="13" xr:uid="{18BDECB0-1479-4AC4-B076-274BAB5BD31F}"/>
    <cellStyle name="20 % - Akzent2" xfId="14" xr:uid="{D5ECC412-CDAC-4C0A-A4B3-E504E7F2A54E}"/>
    <cellStyle name="20 % - Akzent2 2" xfId="15" xr:uid="{93868B09-0094-4F3C-A031-D5BA63E5C6F1}"/>
    <cellStyle name="20 % - Akzent2 2 2" xfId="16" xr:uid="{931D00F4-AF24-47AE-A170-2E0F7B07801C}"/>
    <cellStyle name="20 % - Akzent2 2 3" xfId="17" xr:uid="{B38E0A1C-CAC1-4F52-8B69-6C9D6772A7FD}"/>
    <cellStyle name="20 % - Akzent2 2_Contract Upload (Quote Item)" xfId="18" xr:uid="{D827A614-D36B-4715-B14C-1320D7F334AC}"/>
    <cellStyle name="20 % - Akzent2 3" xfId="19" xr:uid="{C7C3E868-ABE7-45E3-B23F-EFBC95EDAC51}"/>
    <cellStyle name="20 % - Akzent2 3 2" xfId="20" xr:uid="{C4C305DF-1046-48AB-9327-A26312F1A031}"/>
    <cellStyle name="20 % - Akzent2 3 3" xfId="21" xr:uid="{383D8B67-FB06-4AE9-B0AC-E4387BF814C7}"/>
    <cellStyle name="20 % - Akzent2 3_Contract Upload (Quote Item)" xfId="22" xr:uid="{BE3D6123-C665-4874-9EEC-16769FDCE0AD}"/>
    <cellStyle name="20 % - Akzent2 4" xfId="23" xr:uid="{92BB9833-9A09-4D15-BB29-5FFE7F79EC62}"/>
    <cellStyle name="20 % - Akzent2 5" xfId="24" xr:uid="{39042F2F-A499-4249-BABA-AB2A4621B22B}"/>
    <cellStyle name="20 % - Akzent2_Contract Upload (Quote Item)" xfId="25" xr:uid="{3A91E1D8-1FCE-46DE-9EA9-6BEA1DA84AC7}"/>
    <cellStyle name="20 % - Akzent3" xfId="26" xr:uid="{9FDECFDD-D66C-475F-980D-EE63425F7DF3}"/>
    <cellStyle name="20 % - Akzent3 2" xfId="27" xr:uid="{7CB59F85-8E88-4F30-AB42-BD578385F0D7}"/>
    <cellStyle name="20 % - Akzent3 2 2" xfId="28" xr:uid="{FA479B99-20F1-4451-BD65-81A140552CBE}"/>
    <cellStyle name="20 % - Akzent3 2 3" xfId="29" xr:uid="{4BAAF396-75B6-4C26-BF02-AF12870C5704}"/>
    <cellStyle name="20 % - Akzent3 2_Contract Upload (Quote Item)" xfId="30" xr:uid="{98B5C76E-A863-4050-A111-45A86557B108}"/>
    <cellStyle name="20 % - Akzent3 3" xfId="31" xr:uid="{AB2CEFB8-BF6D-4F63-AFBA-3D0395100D95}"/>
    <cellStyle name="20 % - Akzent3 3 2" xfId="32" xr:uid="{D9B9A015-CC35-440F-ADEB-B3C7CEBD1EB6}"/>
    <cellStyle name="20 % - Akzent3 3 3" xfId="33" xr:uid="{BF9A13A2-D43B-47CB-BF39-EB356EEBD426}"/>
    <cellStyle name="20 % - Akzent3 3_Contract Upload (Quote Item)" xfId="34" xr:uid="{67CBC9C0-F721-4FA7-852F-4ADBF1989203}"/>
    <cellStyle name="20 % - Akzent3 4" xfId="35" xr:uid="{57646FCD-B319-4014-B59F-A4E87E5423BA}"/>
    <cellStyle name="20 % - Akzent3 5" xfId="36" xr:uid="{C1D9ADCA-E566-4D17-8FB1-D70B98335AE0}"/>
    <cellStyle name="20 % - Akzent3_Contract Upload (Quote Item)" xfId="37" xr:uid="{8B2A48EB-87DB-415F-AFD2-62CAE810481F}"/>
    <cellStyle name="20 % - Akzent4" xfId="38" xr:uid="{F8052232-3430-4D58-B39E-0625809B150C}"/>
    <cellStyle name="20 % - Akzent4 2" xfId="39" xr:uid="{219BC958-07CA-461D-8891-390BA10D1B35}"/>
    <cellStyle name="20 % - Akzent4 2 2" xfId="40" xr:uid="{D9EC3FBD-21F9-4005-9CD1-984CB7F3AF03}"/>
    <cellStyle name="20 % - Akzent4 2 3" xfId="41" xr:uid="{C0C3FA7F-02DB-4D2E-BAC1-B6EEE2DCC3A5}"/>
    <cellStyle name="20 % - Akzent4 2_Contract Upload (Quote Item)" xfId="42" xr:uid="{4B6650C0-B446-401B-AD56-221D6CD7D75E}"/>
    <cellStyle name="20 % - Akzent4 3" xfId="43" xr:uid="{C513F5D1-B4AB-4088-97B1-F6CBB7C26F62}"/>
    <cellStyle name="20 % - Akzent4 3 2" xfId="44" xr:uid="{D52F4548-2C87-4661-A710-AB4F60B2B5E2}"/>
    <cellStyle name="20 % - Akzent4 3 3" xfId="45" xr:uid="{465F7320-63FC-4267-A643-46994C3F66A8}"/>
    <cellStyle name="20 % - Akzent4 3_Contract Upload (Quote Item)" xfId="46" xr:uid="{9C19AFBF-4B76-4E6D-9DE4-30B9E419E25F}"/>
    <cellStyle name="20 % - Akzent4 4" xfId="47" xr:uid="{57071C22-6BE0-44F4-BDEC-90FD5245074A}"/>
    <cellStyle name="20 % - Akzent4 5" xfId="48" xr:uid="{D5B9E125-0B20-44BD-9AE6-0456B1569AF5}"/>
    <cellStyle name="20 % - Akzent4_Contract Upload (Quote Item)" xfId="49" xr:uid="{BE441D2E-50C7-402A-A85F-FB06B210AE8D}"/>
    <cellStyle name="20 % - Akzent5" xfId="50" xr:uid="{F69958C9-6C39-4531-BDAF-C2959F89D192}"/>
    <cellStyle name="20 % - Akzent5 2" xfId="51" xr:uid="{BBB2540A-89C4-4F99-83E7-4C7659E71C9B}"/>
    <cellStyle name="20 % - Akzent5 2 2" xfId="52" xr:uid="{F6F033E7-E2B0-4C40-B75C-FD591E65E5F4}"/>
    <cellStyle name="20 % - Akzent5 2 3" xfId="53" xr:uid="{6B82F1CF-7081-40D9-B2CA-0A9A49313A06}"/>
    <cellStyle name="20 % - Akzent5 2_Contract Upload (Quote Item)" xfId="54" xr:uid="{65C249A0-CA7F-4E11-9565-FC7BFC5DB27F}"/>
    <cellStyle name="20 % - Akzent5 3" xfId="55" xr:uid="{DEF47011-3100-459D-BE4F-78C7C966B7A6}"/>
    <cellStyle name="20 % - Akzent5 3 2" xfId="56" xr:uid="{C86C0FA8-10AA-4642-8DFA-3CD62BBED883}"/>
    <cellStyle name="20 % - Akzent5 3 3" xfId="57" xr:uid="{8DE3DBE0-B134-4909-AA7C-47A225028C3F}"/>
    <cellStyle name="20 % - Akzent5 3_Contract Upload (Quote Item)" xfId="58" xr:uid="{034214B2-34EF-4885-8A27-4DF09C3B19E0}"/>
    <cellStyle name="20 % - Akzent5 4" xfId="59" xr:uid="{E728CF82-940F-4129-B2A8-FD13C8A175B1}"/>
    <cellStyle name="20 % - Akzent5 5" xfId="60" xr:uid="{BDB60FB2-FA80-4F50-BE46-2131319DD51F}"/>
    <cellStyle name="20 % - Akzent5_Contract Upload (Quote Item)" xfId="61" xr:uid="{CD6A96E7-B18E-44FE-8BE4-A1002B00FC09}"/>
    <cellStyle name="20 % - Akzent6" xfId="62" xr:uid="{27AAAE45-C1FF-44A8-AA47-673059EA22BB}"/>
    <cellStyle name="20 % - Akzent6 2" xfId="63" xr:uid="{37D09675-673D-4A85-BA2D-2B7AE376EAF2}"/>
    <cellStyle name="20 % - Akzent6 2 2" xfId="64" xr:uid="{FD25FC67-B2BA-404E-A1F9-85F8E811F617}"/>
    <cellStyle name="20 % - Akzent6 2 3" xfId="65" xr:uid="{074059A6-4806-4851-B04B-CBD5C1FEF6FC}"/>
    <cellStyle name="20 % - Akzent6 2_Contract Upload (Quote Item)" xfId="66" xr:uid="{89253034-8959-4248-A5AD-42FD57527FD2}"/>
    <cellStyle name="20 % - Akzent6 3" xfId="67" xr:uid="{A90F371D-72E1-409F-9231-E958944DACCC}"/>
    <cellStyle name="20 % - Akzent6 3 2" xfId="68" xr:uid="{7EFF3081-6EF8-4C21-9DE1-192ED5A8A6E0}"/>
    <cellStyle name="20 % - Akzent6 3 3" xfId="69" xr:uid="{310D3B8D-B82A-4207-BFEA-1DFC8C916A80}"/>
    <cellStyle name="20 % - Akzent6 3_Contract Upload (Quote Item)" xfId="70" xr:uid="{0326137F-0649-4AA5-AB8A-29445C7E7BDE}"/>
    <cellStyle name="20 % - Akzent6 4" xfId="71" xr:uid="{F3E089F6-9B35-4B41-A78E-E9B006FC994D}"/>
    <cellStyle name="20 % - Akzent6 5" xfId="72" xr:uid="{A4F6A138-5C79-4A3B-A64B-4536682893A2}"/>
    <cellStyle name="20 % - Akzent6_Contract Upload (Quote Item)" xfId="73" xr:uid="{C0CC72E6-5EDA-40DB-828E-7DF3D74632E6}"/>
    <cellStyle name="20% - Accent1 2" xfId="74" xr:uid="{27550697-5244-4774-AFCD-AD41FE3D7273}"/>
    <cellStyle name="20% - Accent1 2 2" xfId="75" xr:uid="{A9CA1A06-8F18-4E69-9B49-FEA15839064B}"/>
    <cellStyle name="20% - Accent1 2 3" xfId="76" xr:uid="{E6E6DF0E-34A4-46B2-A1F8-6C284316762E}"/>
    <cellStyle name="20% - Accent1 2_Contract Upload (Quote Item)" xfId="77" xr:uid="{CC75176D-7482-4FB7-B2AF-578B20321C1A}"/>
    <cellStyle name="20% - Accent1 3" xfId="78" xr:uid="{68C97D00-1E87-45FA-AF6D-21BB0634951F}"/>
    <cellStyle name="20% - Accent2 2" xfId="79" xr:uid="{A41308EF-6DC6-47F9-BDE1-3D20F3E827C8}"/>
    <cellStyle name="20% - Accent2 2 2" xfId="80" xr:uid="{DD18DA75-753B-4807-B745-C918DA23C677}"/>
    <cellStyle name="20% - Accent2 2 3" xfId="81" xr:uid="{80B2A2E2-DA4C-44F5-9001-70F3FD4EBBBD}"/>
    <cellStyle name="20% - Accent2 2_Contract Upload (Quote Item)" xfId="82" xr:uid="{6B6D3542-ADA2-4676-80D7-C5EBB69F4481}"/>
    <cellStyle name="20% - Accent2 3" xfId="83" xr:uid="{BC9FCA8F-937A-4D3B-B031-4770B79D7230}"/>
    <cellStyle name="20% - Accent3 2" xfId="84" xr:uid="{D2ED450D-A80E-476F-9689-002BBD68427C}"/>
    <cellStyle name="20% - Accent3 2 2" xfId="85" xr:uid="{6CBABA86-24ED-476E-9071-B9BEB1196D14}"/>
    <cellStyle name="20% - Accent3 2 3" xfId="86" xr:uid="{897B1E1C-491F-4C59-A8E6-8EF8421B61F8}"/>
    <cellStyle name="20% - Accent3 2_Contract Upload (Quote Item)" xfId="87" xr:uid="{7A857495-964E-4CE2-842B-490F71BE8EC3}"/>
    <cellStyle name="20% - Accent3 3" xfId="88" xr:uid="{318C0615-627F-4978-B980-F28D5AB086C2}"/>
    <cellStyle name="20% - Accent3 3 2" xfId="89" xr:uid="{65C5D809-7B55-4BE4-9420-EB7D87B92B97}"/>
    <cellStyle name="20% - Accent3 3 3" xfId="90" xr:uid="{B873C530-1F10-457E-BB12-770A2F4BF622}"/>
    <cellStyle name="20% - Accent3 3_Contract Upload (Quote Item)" xfId="91" xr:uid="{BA1E9D57-AE4C-4409-85D6-2049156E965D}"/>
    <cellStyle name="20% - Accent3 4" xfId="92" xr:uid="{BC55C972-EEC4-40AF-9115-C07A1E8C2E67}"/>
    <cellStyle name="20% - Accent3 5" xfId="93" xr:uid="{A30D40CB-2A59-46D2-8477-2EFA18CCEDE1}"/>
    <cellStyle name="20% - Accent3 6" xfId="94" xr:uid="{0E4A57B1-489D-463F-8BC1-B6626AB69396}"/>
    <cellStyle name="20% - Accent4 2" xfId="95" xr:uid="{FAFBFFE7-B3B4-4643-AB2C-2AF5115A6F22}"/>
    <cellStyle name="20% - Accent4 2 2" xfId="96" xr:uid="{56960A87-9E5F-4BB9-9EE7-3E4ABB097374}"/>
    <cellStyle name="20% - Accent4 2 3" xfId="97" xr:uid="{F1A03044-3791-48D1-BA5B-27BF4DEA0AC8}"/>
    <cellStyle name="20% - Accent4 2_Contract Upload (Quote Item)" xfId="98" xr:uid="{A00C96DC-DF86-46EA-BE42-A8BEA634BD00}"/>
    <cellStyle name="20% - Accent4 3" xfId="99" xr:uid="{28C21456-87DA-4FD9-B9A4-EB349DD605DB}"/>
    <cellStyle name="20% - Accent5 2" xfId="100" xr:uid="{8CC296D0-A15A-477E-A1CF-0AA956CAAB25}"/>
    <cellStyle name="20% - Accent5 2 2" xfId="101" xr:uid="{A49E0426-7A46-4BF7-82A8-0F7B2016DC26}"/>
    <cellStyle name="20% - Accent5 2 3" xfId="102" xr:uid="{D07AAE77-1CEF-4B29-87FB-1C6C5DDCF628}"/>
    <cellStyle name="20% - Accent5 2_Contract Upload (Quote Item)" xfId="103" xr:uid="{A199ADDF-57F2-4D6C-AC7D-30E103F75BD0}"/>
    <cellStyle name="20% - Accent5 3" xfId="104" xr:uid="{978C75D0-7C98-4164-956B-13590F4915C3}"/>
    <cellStyle name="20% - Accent6 2" xfId="105" xr:uid="{7F4AB806-44B1-4255-B335-77976503C272}"/>
    <cellStyle name="20% - Accent6 2 2" xfId="106" xr:uid="{393B0D6C-BA99-41F1-AFA8-5C38F5848E5A}"/>
    <cellStyle name="20% - Accent6 2 3" xfId="107" xr:uid="{F789AF4B-ACD9-4531-B35D-39ADF0E5CC6D}"/>
    <cellStyle name="20% - Accent6 2_Contract Upload (Quote Item)" xfId="108" xr:uid="{E300D521-C450-4CB4-9E32-38AF0AF66D06}"/>
    <cellStyle name="20% - Accent6 3" xfId="109" xr:uid="{40E27B8B-E8DC-4CA2-A7EF-99DFFA330EC6}"/>
    <cellStyle name="20% - アクセント 1" xfId="110" xr:uid="{0B1F780E-8012-43BF-B2E3-A1469F214415}"/>
    <cellStyle name="20% - アクセント 2" xfId="111" xr:uid="{56541C8D-56AF-4BC7-815F-8416848B0E82}"/>
    <cellStyle name="20% - アクセント 3" xfId="112" xr:uid="{1BA7C9BF-E0AB-4AF0-9C11-5AF8A16331E7}"/>
    <cellStyle name="20% - アクセント 4" xfId="113" xr:uid="{E1511D01-BE46-4C82-92CD-8EE0A88D742D}"/>
    <cellStyle name="20% - アクセント 5" xfId="114" xr:uid="{45C06545-29C6-4F06-86AF-C00815FE3AC2}"/>
    <cellStyle name="20% - アクセント 6" xfId="115" xr:uid="{BD865A6C-5C89-4C80-8136-41B0D87B0757}"/>
    <cellStyle name="40 % - Akzent1" xfId="116" xr:uid="{562C6A99-EBCB-4E35-9F20-194EAE35B68E}"/>
    <cellStyle name="40 % - Akzent1 2" xfId="117" xr:uid="{565CA820-49D4-4717-9734-B2E9328DC0D6}"/>
    <cellStyle name="40 % - Akzent1 2 2" xfId="118" xr:uid="{6FB8D9F5-73CD-4FC1-84D9-0433897FCF75}"/>
    <cellStyle name="40 % - Akzent1 2 3" xfId="119" xr:uid="{7CBF664F-E769-41EC-BC66-966333187CC0}"/>
    <cellStyle name="40 % - Akzent1 2_Contract Upload (Quote Item)" xfId="120" xr:uid="{8FCC88D1-2DB8-4496-8F16-430DDDAC23B0}"/>
    <cellStyle name="40 % - Akzent1 3" xfId="121" xr:uid="{7D3A9C80-4921-4555-BC4C-FD9450E05F19}"/>
    <cellStyle name="40 % - Akzent1 3 2" xfId="122" xr:uid="{FAB4CAE5-AC63-4B98-AD2F-E4D4EC007122}"/>
    <cellStyle name="40 % - Akzent1 3 3" xfId="123" xr:uid="{E324166E-C29E-41B2-8297-19ABA9D63B01}"/>
    <cellStyle name="40 % - Akzent1 3_Contract Upload (Quote Item)" xfId="124" xr:uid="{0E419D3F-4C71-476F-9F5F-F0626104F217}"/>
    <cellStyle name="40 % - Akzent1 4" xfId="125" xr:uid="{83A123D5-02BE-4C93-8A90-E20C6169704E}"/>
    <cellStyle name="40 % - Akzent1 5" xfId="126" xr:uid="{E5339047-BFB0-4BB2-AC28-86FC2950CB74}"/>
    <cellStyle name="40 % - Akzent1_Contract Upload (Quote Item)" xfId="127" xr:uid="{899F984E-6FB3-47EC-BFA6-10AB1CA7D40F}"/>
    <cellStyle name="40 % - Akzent2" xfId="128" xr:uid="{D996F136-E12E-4145-B8E8-1B873B94FC00}"/>
    <cellStyle name="40 % - Akzent2 2" xfId="129" xr:uid="{A078F641-F953-42C9-B187-9C8679964294}"/>
    <cellStyle name="40 % - Akzent2 2 2" xfId="130" xr:uid="{C1208FA6-20C1-4F2A-9A82-351D82D5C602}"/>
    <cellStyle name="40 % - Akzent2 2 3" xfId="131" xr:uid="{71828FB8-24B0-41C7-BDD2-E4FD20AD35A4}"/>
    <cellStyle name="40 % - Akzent2 2_Contract Upload (Quote Item)" xfId="132" xr:uid="{A336F449-E24E-479A-A79B-283508F2BDE5}"/>
    <cellStyle name="40 % - Akzent2 3" xfId="133" xr:uid="{61F54713-D340-4D2A-A376-E386BF7F9D06}"/>
    <cellStyle name="40 % - Akzent2 3 2" xfId="134" xr:uid="{E13A401E-1061-40F0-AF0D-7DCDF33EB725}"/>
    <cellStyle name="40 % - Akzent2 3 3" xfId="135" xr:uid="{5C6F66E9-B9B2-42CB-BA87-EF78753CC6EE}"/>
    <cellStyle name="40 % - Akzent2 3_Contract Upload (Quote Item)" xfId="136" xr:uid="{7D8C8155-B083-4624-933D-2E49F9A970CC}"/>
    <cellStyle name="40 % - Akzent2 4" xfId="137" xr:uid="{5107C2BE-E432-4E4F-A5F2-F15450824953}"/>
    <cellStyle name="40 % - Akzent2 5" xfId="138" xr:uid="{B434B763-D648-4C41-8780-CF5FD1529F42}"/>
    <cellStyle name="40 % - Akzent2_Contract Upload (Quote Item)" xfId="139" xr:uid="{E0D64713-A22B-427B-A565-173A9801B43E}"/>
    <cellStyle name="40 % - Akzent3" xfId="140" xr:uid="{ABC13BB5-6A46-4C57-BC71-126D11BFFCA3}"/>
    <cellStyle name="40 % - Akzent3 2" xfId="141" xr:uid="{292AC9CB-75A1-47A7-BD9D-CA19D1801C4A}"/>
    <cellStyle name="40 % - Akzent3 2 2" xfId="142" xr:uid="{D9909D37-0AAF-4CB8-BD89-FA46620E3BD1}"/>
    <cellStyle name="40 % - Akzent3 2 3" xfId="143" xr:uid="{16C55DBD-3445-4D3F-AEE7-DD8653702295}"/>
    <cellStyle name="40 % - Akzent3 2_Contract Upload (Quote Item)" xfId="144" xr:uid="{FCD599D7-F437-445C-9AD5-44D95E65F1B1}"/>
    <cellStyle name="40 % - Akzent3 3" xfId="145" xr:uid="{8F62CAA2-F584-46C8-9E20-D47A6A27A94E}"/>
    <cellStyle name="40 % - Akzent3 3 2" xfId="146" xr:uid="{ABE60B2C-16D3-4C2A-BF07-45299BF119F7}"/>
    <cellStyle name="40 % - Akzent3 3 3" xfId="147" xr:uid="{DB6D317B-316B-4202-AB83-3EAE7BA4861E}"/>
    <cellStyle name="40 % - Akzent3 3_Contract Upload (Quote Item)" xfId="148" xr:uid="{303AE2AF-582A-448D-95F9-F9A8805183A2}"/>
    <cellStyle name="40 % - Akzent3 4" xfId="149" xr:uid="{71B74DAB-6FA6-4714-A114-37F8817042EC}"/>
    <cellStyle name="40 % - Akzent3 5" xfId="150" xr:uid="{CF8A9FD6-E23A-449C-92C5-4800FE784A3D}"/>
    <cellStyle name="40 % - Akzent3_Contract Upload (Quote Item)" xfId="151" xr:uid="{B4848DCB-8B61-4C43-8976-8C7DF028C6B8}"/>
    <cellStyle name="40 % - Akzent4" xfId="152" xr:uid="{A5594CE1-7E94-476E-B2AF-BC0FAC3E0B92}"/>
    <cellStyle name="40 % - Akzent4 2" xfId="153" xr:uid="{F76B9B2F-0209-47CC-98BC-1664395FC706}"/>
    <cellStyle name="40 % - Akzent4 2 2" xfId="154" xr:uid="{372CFB8A-5200-45E8-83B9-39A488078E01}"/>
    <cellStyle name="40 % - Akzent4 2 3" xfId="155" xr:uid="{9205686C-602F-41E9-B7E5-4C7A9619094C}"/>
    <cellStyle name="40 % - Akzent4 2_Contract Upload (Quote Item)" xfId="156" xr:uid="{E00CC31F-A44B-4C27-8766-82FF7D41192D}"/>
    <cellStyle name="40 % - Akzent4 3" xfId="157" xr:uid="{B8AD7D05-A2A4-4FDA-89DE-E95E93AB61B0}"/>
    <cellStyle name="40 % - Akzent4 3 2" xfId="158" xr:uid="{06E95BD6-32C0-4931-AB7D-56268CE18F36}"/>
    <cellStyle name="40 % - Akzent4 3 3" xfId="159" xr:uid="{65A28C21-0CAE-4D6E-8B31-3228558F9C6B}"/>
    <cellStyle name="40 % - Akzent4 3_Contract Upload (Quote Item)" xfId="160" xr:uid="{9ABD4B02-3D1F-49B1-BF0A-5BDA46031BED}"/>
    <cellStyle name="40 % - Akzent4 4" xfId="161" xr:uid="{0D1D3543-FB0F-4E58-AF3A-A973BC029F76}"/>
    <cellStyle name="40 % - Akzent4 5" xfId="162" xr:uid="{D5D15A1B-14A0-413B-AC34-0CDEA67679EC}"/>
    <cellStyle name="40 % - Akzent4_Contract Upload (Quote Item)" xfId="163" xr:uid="{50C4B7A4-5964-4BA5-B3E0-89FD4F5607A9}"/>
    <cellStyle name="40 % - Akzent5" xfId="164" xr:uid="{E20031D8-5B4C-483C-B185-96D7F463A249}"/>
    <cellStyle name="40 % - Akzent5 2" xfId="165" xr:uid="{264AC670-F5CA-4D4C-B5DB-A2FF25433753}"/>
    <cellStyle name="40 % - Akzent5 2 2" xfId="166" xr:uid="{74740E43-122C-4093-8D3F-C8BDAF257A47}"/>
    <cellStyle name="40 % - Akzent5 2 3" xfId="167" xr:uid="{6250FE35-0EBE-41C7-AE08-82518CA79916}"/>
    <cellStyle name="40 % - Akzent5 2_Contract Upload (Quote Item)" xfId="168" xr:uid="{45444B35-B57D-4A72-BB8D-E72EF46EFBEB}"/>
    <cellStyle name="40 % - Akzent5 3" xfId="169" xr:uid="{8AC54741-3648-4B27-ABCA-63F39FAED74A}"/>
    <cellStyle name="40 % - Akzent5 3 2" xfId="170" xr:uid="{8125791F-C605-44CC-A75A-E0F4CFE76728}"/>
    <cellStyle name="40 % - Akzent5 3 3" xfId="171" xr:uid="{C11205D1-EA90-49D0-A53F-60F8848A4B37}"/>
    <cellStyle name="40 % - Akzent5 3_Contract Upload (Quote Item)" xfId="172" xr:uid="{D32192D9-F49E-4F11-BA83-74913FF10F95}"/>
    <cellStyle name="40 % - Akzent5 4" xfId="173" xr:uid="{318AECB7-80C5-4C85-9CBA-36C5B1C6F815}"/>
    <cellStyle name="40 % - Akzent5 5" xfId="174" xr:uid="{DB0D750C-C05E-4FB5-B7F7-1BC4C18E042D}"/>
    <cellStyle name="40 % - Akzent5_Contract Upload (Quote Item)" xfId="175" xr:uid="{39DBEC34-F76E-48E7-BEE3-2FBDC9357BC0}"/>
    <cellStyle name="40 % - Akzent6" xfId="176" xr:uid="{F343F5C7-0418-4D79-A90C-0BD6CFA697A2}"/>
    <cellStyle name="40 % - Akzent6 2" xfId="177" xr:uid="{1641DE59-C8CE-4B86-ADBC-4BC17A70AE28}"/>
    <cellStyle name="40 % - Akzent6 2 2" xfId="178" xr:uid="{16A8EC5A-795D-4CB0-B047-615DC5F874C6}"/>
    <cellStyle name="40 % - Akzent6 2 3" xfId="179" xr:uid="{405F5AF6-991C-466C-BFE0-7448BDF5010D}"/>
    <cellStyle name="40 % - Akzent6 2_Contract Upload (Quote Item)" xfId="180" xr:uid="{368F07BD-9792-4A1D-9817-0DB83675E1C1}"/>
    <cellStyle name="40 % - Akzent6 3" xfId="181" xr:uid="{9FF330FA-CA3F-4385-99E9-B3E93F33180C}"/>
    <cellStyle name="40 % - Akzent6 3 2" xfId="182" xr:uid="{F3621B95-E64B-4891-AB47-1D39AA932FA8}"/>
    <cellStyle name="40 % - Akzent6 3 3" xfId="183" xr:uid="{8355B001-E273-46AA-B296-93D356FEDFFF}"/>
    <cellStyle name="40 % - Akzent6 3_Contract Upload (Quote Item)" xfId="184" xr:uid="{2BC70524-D52F-450A-806A-5943E434E51B}"/>
    <cellStyle name="40 % - Akzent6 4" xfId="185" xr:uid="{C288E321-E7CD-4577-8F0B-5899CD2DC123}"/>
    <cellStyle name="40 % - Akzent6 5" xfId="186" xr:uid="{CD94D2FF-4649-4551-813B-EDE8B7E0E437}"/>
    <cellStyle name="40 % - Akzent6_Contract Upload (Quote Item)" xfId="187" xr:uid="{8C9A6839-2B56-4896-A9F3-FC6027FB167D}"/>
    <cellStyle name="40% - Accent1 2" xfId="188" xr:uid="{770C9DEA-0D6B-4B22-A944-C4902C22F09F}"/>
    <cellStyle name="40% - Accent1 2 2" xfId="189" xr:uid="{46F8B523-B661-4A7C-85CF-3BAA6F1630BA}"/>
    <cellStyle name="40% - Accent1 2 3" xfId="190" xr:uid="{6F5A5A19-D6AE-45F7-A528-C788DCB75C92}"/>
    <cellStyle name="40% - Accent1 2_Contract Upload (Quote Item)" xfId="191" xr:uid="{6049B817-E53A-4557-94B0-0E61B3BBFE21}"/>
    <cellStyle name="40% - Accent1 3" xfId="192" xr:uid="{69CBA2DB-85FA-459C-8BF5-8FA85228A9C2}"/>
    <cellStyle name="40% - Accent2 2" xfId="193" xr:uid="{84EF7961-5E85-4FFA-A4FB-04BCFA5D14AC}"/>
    <cellStyle name="40% - Accent2 2 2" xfId="194" xr:uid="{6A70E501-D7F0-4EBB-8F84-8BED6C13EFA4}"/>
    <cellStyle name="40% - Accent2 2 3" xfId="195" xr:uid="{5C08D795-2975-4CE8-8F2F-600CE4E461C1}"/>
    <cellStyle name="40% - Accent2 2_Contract Upload (Quote Item)" xfId="196" xr:uid="{4A4D0BEC-1A3B-4699-810C-3201806AE5E1}"/>
    <cellStyle name="40% - Accent2 3" xfId="197" xr:uid="{90C828DD-9955-43A1-A6C3-40396501E79B}"/>
    <cellStyle name="40% - Accent3 2" xfId="198" xr:uid="{70B32153-71C3-4833-B600-72737E5774EB}"/>
    <cellStyle name="40% - Accent3 2 2" xfId="199" xr:uid="{E4B2BA27-7264-4612-879A-6632F27DB3FD}"/>
    <cellStyle name="40% - Accent3 2 3" xfId="200" xr:uid="{C9FF7F53-C555-4878-9D83-43B64F9CDB71}"/>
    <cellStyle name="40% - Accent3 2_Contract Upload (Quote Item)" xfId="201" xr:uid="{88854AD7-B9C4-4001-9F10-E5114F4205F5}"/>
    <cellStyle name="40% - Accent3 3" xfId="202" xr:uid="{C80AB37C-61C0-45EA-AD08-6250062721EC}"/>
    <cellStyle name="40% - Accent4 2" xfId="203" xr:uid="{474F672B-3C61-45AE-8268-EA3E8EF1BA9C}"/>
    <cellStyle name="40% - Accent4 2 2" xfId="204" xr:uid="{6ADDD5E0-3FBC-430F-83BD-5F9A7553F8CC}"/>
    <cellStyle name="40% - Accent4 2 3" xfId="205" xr:uid="{1FBE5544-6D20-4581-A6AA-13EBB2D208E4}"/>
    <cellStyle name="40% - Accent4 2_Contract Upload (Quote Item)" xfId="206" xr:uid="{A76F14F6-A858-4BF6-9A33-980F0314A1F1}"/>
    <cellStyle name="40% - Accent4 3" xfId="207" xr:uid="{A7436F96-F563-42C9-9D4B-711DAB4BCA55}"/>
    <cellStyle name="40% - Accent5 2" xfId="208" xr:uid="{F168A158-491D-4C3E-A396-2DECF80E6DCA}"/>
    <cellStyle name="40% - Accent5 2 2" xfId="209" xr:uid="{2D63BB97-102A-4757-8D67-F293060CBCD6}"/>
    <cellStyle name="40% - Accent5 2 3" xfId="210" xr:uid="{5D08688C-1D54-42EF-A85F-CECFA2C8DBC8}"/>
    <cellStyle name="40% - Accent5 2_Contract Upload (Quote Item)" xfId="211" xr:uid="{C7CD2E26-C862-4502-8F0A-C0ECD438C5B8}"/>
    <cellStyle name="40% - Accent5 3" xfId="212" xr:uid="{17B3EA76-440A-4F43-B6FD-2BA8F45B3B5E}"/>
    <cellStyle name="40% - Accent6 2" xfId="213" xr:uid="{5141D274-89A3-40A2-9083-BBE542E22627}"/>
    <cellStyle name="40% - Accent6 2 2" xfId="214" xr:uid="{9EF1A545-A212-455F-99E5-727F81ACBDF6}"/>
    <cellStyle name="40% - Accent6 2 3" xfId="215" xr:uid="{47F475E0-F1CB-4034-99A8-4ACCABEE2C13}"/>
    <cellStyle name="40% - Accent6 2_Contract Upload (Quote Item)" xfId="216" xr:uid="{3EBD495E-F29E-4E1B-A551-BC34CE3C3437}"/>
    <cellStyle name="40% - Accent6 3" xfId="217" xr:uid="{D8BCABF8-DD5F-4D05-B13C-76790A0345F9}"/>
    <cellStyle name="40% - アクセント 1" xfId="218" xr:uid="{72DA45E9-0F53-4119-A677-695BFCC1BA80}"/>
    <cellStyle name="40% - アクセント 2" xfId="219" xr:uid="{6A80B87A-9DEF-49D8-B035-08E981B912DD}"/>
    <cellStyle name="40% - アクセント 3" xfId="220" xr:uid="{E5C8D48F-3389-4946-AEF1-F6D2A52E48B6}"/>
    <cellStyle name="40% - アクセント 4" xfId="221" xr:uid="{4253C614-C0E6-412E-9DA4-E4D74F4750B5}"/>
    <cellStyle name="40% - アクセント 5" xfId="222" xr:uid="{3976B26E-CF73-4097-975E-E94B1CD36767}"/>
    <cellStyle name="40% - アクセント 6" xfId="223" xr:uid="{67B3F88E-1193-4D0B-8C85-B901B555CEF9}"/>
    <cellStyle name="60 % - Akzent1" xfId="224" xr:uid="{4FEF8568-F655-4984-B443-6F1856D10274}"/>
    <cellStyle name="60 % - Akzent2" xfId="225" xr:uid="{450C89E8-9EC7-4BE4-9B51-FE2F2717D806}"/>
    <cellStyle name="60 % - Akzent3" xfId="226" xr:uid="{3C98A267-E88D-4092-990A-337320F2C179}"/>
    <cellStyle name="60 % - Akzent4" xfId="227" xr:uid="{93365292-952F-4EDB-8620-C402F1E5C342}"/>
    <cellStyle name="60 % - Akzent5" xfId="228" xr:uid="{F51A5684-B1AD-4C74-99B6-06AA99FACCB1}"/>
    <cellStyle name="60 % - Akzent5 2" xfId="229" xr:uid="{E66108A6-00A3-4955-A7EC-FEC314A6AA71}"/>
    <cellStyle name="60 % - Akzent5_Contract Upload (Quote Item)" xfId="230" xr:uid="{440ECE92-8768-47E6-9ABE-BD6508120003}"/>
    <cellStyle name="60 % - Akzent6" xfId="231" xr:uid="{D97EC297-F2EF-46E0-A272-76BE679E1FB5}"/>
    <cellStyle name="60% - Accent1 2" xfId="232" xr:uid="{D8789F8D-96DD-4039-9B2B-3F224B34A443}"/>
    <cellStyle name="60% - Accent2 2" xfId="233" xr:uid="{1D40FA0B-DDB0-4A01-BD55-451B94416E2D}"/>
    <cellStyle name="60% - Accent3 2" xfId="234" xr:uid="{A990B4A6-E9E9-4BF6-8243-C3F5B3B70DB0}"/>
    <cellStyle name="60% - Accent4 2" xfId="235" xr:uid="{35011052-F200-40FF-B600-D65B22CACCDE}"/>
    <cellStyle name="60% - Accent5 2" xfId="236" xr:uid="{DCC0F7B4-83F7-4769-ACA9-D7E49DF8E97A}"/>
    <cellStyle name="60% - Accent5 3" xfId="237" xr:uid="{FC433185-D277-433C-A9F4-30638196FBA5}"/>
    <cellStyle name="60% - Accent6 2" xfId="238" xr:uid="{1B40070A-D1BB-4136-B49A-4547F8842DAF}"/>
    <cellStyle name="60% - アクセント 1" xfId="239" xr:uid="{CCCEDBB7-9F25-4643-833C-CFB52787653D}"/>
    <cellStyle name="60% - アクセント 2" xfId="240" xr:uid="{6A6FBC74-4DE3-44DC-82AB-5AF68867EF58}"/>
    <cellStyle name="60% - アクセント 3" xfId="241" xr:uid="{7CDF2A46-85C4-4B65-90B6-3DA7063CDEF8}"/>
    <cellStyle name="60% - アクセント 4" xfId="242" xr:uid="{CC1626A6-C4B9-48A3-809D-03009078C39F}"/>
    <cellStyle name="60% - アクセント 5" xfId="243" xr:uid="{ED89B412-29C3-430A-968E-78C1A76ADA35}"/>
    <cellStyle name="60% - アクセント 6" xfId="244" xr:uid="{6C5247B8-8438-49A3-96DF-DFBF423CE08D}"/>
    <cellStyle name="Accent1 2" xfId="245" xr:uid="{723B873E-69D7-42E4-A24C-BEC0A4DFC13C}"/>
    <cellStyle name="Accent2 2" xfId="246" xr:uid="{7DDBA389-478B-4CF4-86D6-822556139F48}"/>
    <cellStyle name="Accent3 2" xfId="247" xr:uid="{F5EC66D6-DE12-4595-9A60-DD3BABA3ED3F}"/>
    <cellStyle name="Accent4 2" xfId="248" xr:uid="{890FB7D2-A94B-442B-AD7B-A95CD21630A9}"/>
    <cellStyle name="Accent5 2" xfId="249" xr:uid="{6C529D83-95D6-44C3-A4C5-7A0D04DFCFD4}"/>
    <cellStyle name="Accent6 2" xfId="250" xr:uid="{B637D04B-D2F2-41F8-B7C1-D0196E8D0715}"/>
    <cellStyle name="Akzent1" xfId="251" xr:uid="{DB3CFF57-6C1F-45F5-88A9-0DBB8946A653}"/>
    <cellStyle name="Akzent2" xfId="252" xr:uid="{CE65A2C4-78F1-4DEC-B453-460F482E9AD9}"/>
    <cellStyle name="Akzent3" xfId="253" xr:uid="{A18FA56F-0354-4AAE-8D2B-144F446073B5}"/>
    <cellStyle name="Akzent4" xfId="254" xr:uid="{9342D15D-A13D-4D05-A001-0BADD3831FA0}"/>
    <cellStyle name="Akzent5" xfId="255" xr:uid="{8BBA294B-9840-41CA-A210-0370DEAE0450}"/>
    <cellStyle name="Akzent6" xfId="256" xr:uid="{1EC5DDED-71AD-43BD-910B-01D1855EB41A}"/>
    <cellStyle name="Ausgabe" xfId="257" xr:uid="{759BBAE9-A8A6-44A6-B928-D801BB18769B}"/>
    <cellStyle name="Bad 2" xfId="258" xr:uid="{130B938B-2200-49BF-B4EF-2451FDE822BF}"/>
    <cellStyle name="Berechnung" xfId="259" xr:uid="{B45C1E1C-E3AE-438A-8D9C-480B820BBF50}"/>
    <cellStyle name="Bottom Edge" xfId="260" xr:uid="{67B2AC4F-92C4-4875-BDA7-DB7D37ACDE5B}"/>
    <cellStyle name="Calc Currency (0)" xfId="261" xr:uid="{112C67DB-6665-4ABD-9F20-5139E0CEDBD6}"/>
    <cellStyle name="Calc Currency (2)" xfId="262" xr:uid="{3C485121-F303-4ADC-AAAB-318A77FE6732}"/>
    <cellStyle name="Calc Percent (0)" xfId="263" xr:uid="{1B751450-B3CF-488A-AC5C-40ADFAFE307A}"/>
    <cellStyle name="Calc Percent (1)" xfId="264" xr:uid="{A6DCE66E-2302-43CD-A3FA-9FC2A2E4D9D0}"/>
    <cellStyle name="Calc Percent (2)" xfId="265" xr:uid="{717D46D1-2949-4086-A329-2FFF92AFF1CA}"/>
    <cellStyle name="Calc Units (0)" xfId="266" xr:uid="{3E366808-2D5B-4DC7-9B0A-5AB07822F1A6}"/>
    <cellStyle name="Calc Units (1)" xfId="267" xr:uid="{8D225C19-0296-4D99-9773-455B4FFBBFE0}"/>
    <cellStyle name="Calc Units (2)" xfId="268" xr:uid="{595047AC-C349-44FD-BDA7-9EE8D24FA654}"/>
    <cellStyle name="Calculation 2" xfId="269" xr:uid="{A067841B-480D-4193-978B-3B78724BFECC}"/>
    <cellStyle name="Cents" xfId="270" xr:uid="{4B99DEAF-BAB5-4BA3-B0B0-83DA6BBBBBD8}"/>
    <cellStyle name="CK_Input" xfId="271" xr:uid="{AD5EDCC3-DB4E-4161-85F3-E85587FD358A}"/>
    <cellStyle name="Comma [00]" xfId="272" xr:uid="{5BBCA766-EA85-41D6-8A6B-CEEA5837EE42}"/>
    <cellStyle name="Comma Cents" xfId="273" xr:uid="{5A5BD359-10EF-4D29-8BF9-133494D7F0AA}"/>
    <cellStyle name="Currency [00]" xfId="274" xr:uid="{8156241E-F3C0-4386-A477-A66DA3BB50ED}"/>
    <cellStyle name="Currency [2]" xfId="275" xr:uid="{BB999F1D-1F67-4B2D-A551-FBD151275AB7}"/>
    <cellStyle name="Currency [B]" xfId="276" xr:uid="{B7C1AD83-D4F9-4F0F-B7A6-6182BBAC539C}"/>
    <cellStyle name="Currency 2" xfId="277" xr:uid="{31C6974A-4505-4FB4-AE45-8590598EF678}"/>
    <cellStyle name="Date" xfId="278" xr:uid="{4D358EFE-2844-4C78-81B6-A3F938B7584B}"/>
    <cellStyle name="Date Short" xfId="279" xr:uid="{6C042FB6-9F5F-46AA-8F44-90F8F9C3FD5A}"/>
    <cellStyle name="DELTA" xfId="280" xr:uid="{6AF00ECD-E050-48C2-8691-4E2A51D08AB5}"/>
    <cellStyle name="Dezimal [0]_Pivot" xfId="281" xr:uid="{A50BED1B-4578-4E50-966D-7F0869D45B45}"/>
    <cellStyle name="Dezimal_Balance" xfId="282" xr:uid="{8B0982E1-9B10-42B1-B35F-315BC8B25975}"/>
    <cellStyle name="Eingabe" xfId="283" xr:uid="{ED91F548-8784-4B8C-A96F-38E24C69F880}"/>
    <cellStyle name="Enter Currency (0)" xfId="284" xr:uid="{96FFC432-020A-4ED8-A96F-5921F9B4144A}"/>
    <cellStyle name="Enter Currency (2)" xfId="285" xr:uid="{2668008A-89D9-42E1-8111-B84899E08207}"/>
    <cellStyle name="Enter Units (0)" xfId="286" xr:uid="{5CD1A57E-8B87-4FA9-9A70-47D3F5741514}"/>
    <cellStyle name="Enter Units (1)" xfId="287" xr:uid="{5B1D8BAC-3254-4D08-A4B0-19CAECC922FB}"/>
    <cellStyle name="Enter Units (2)" xfId="288" xr:uid="{8625507C-0B50-4021-AD22-C13488B5CC49}"/>
    <cellStyle name="Ergebnis" xfId="289" xr:uid="{BC51C482-C436-4BBA-A126-6A484580BEA1}"/>
    <cellStyle name="Erklärender Text" xfId="290" xr:uid="{6A7861C6-2EF9-451E-B79C-B2B483FE9961}"/>
    <cellStyle name="Euro" xfId="291" xr:uid="{961BBED7-1E69-48F6-B15E-AEDE82B88F78}"/>
    <cellStyle name="Euro 2" xfId="292" xr:uid="{262E308F-A3D6-4D77-A7B1-04E213E156FF}"/>
    <cellStyle name="Explanatory Text 2" xfId="293" xr:uid="{A62AF978-67AB-471D-91A7-FC7B55C4AA78}"/>
    <cellStyle name="EY%colcalc" xfId="294" xr:uid="{777674EC-7946-4E6E-9303-75BB4E246184}"/>
    <cellStyle name="EY%input" xfId="295" xr:uid="{15304BE6-248C-4E74-AFB0-ACB0191D5D7C}"/>
    <cellStyle name="EY%rowcalc" xfId="296" xr:uid="{945387B7-A6BA-48DD-BCE1-A88E65390215}"/>
    <cellStyle name="EY0dp" xfId="297" xr:uid="{8B3FA347-FFEF-450E-A8E5-184454BC2A57}"/>
    <cellStyle name="EY1dp" xfId="298" xr:uid="{039C2FAA-CB75-41FE-A811-18FC60A7D570}"/>
    <cellStyle name="EY2dp" xfId="299" xr:uid="{6D43FFB1-DB91-4240-B38A-29214C43452D}"/>
    <cellStyle name="EY3dp" xfId="300" xr:uid="{643434EC-0CDC-4516-AC75-F8A51DAF5F96}"/>
    <cellStyle name="EYColumnHeading" xfId="301" xr:uid="{B782AF78-9112-4C04-9FE4-8CC9572E07A1}"/>
    <cellStyle name="EYHeading1" xfId="302" xr:uid="{2F51519A-D3B5-422A-885E-B9945ED79BFE}"/>
    <cellStyle name="EYheading2" xfId="303" xr:uid="{79468BEF-4D96-4CC1-94ED-1B8F25CEF14E}"/>
    <cellStyle name="EYheading3" xfId="304" xr:uid="{0BB8E6E4-D30F-4930-843E-8FF68F62E5C1}"/>
    <cellStyle name="EYnumber" xfId="305" xr:uid="{22C61D59-7032-4146-93B2-BC86DDC5BD93}"/>
    <cellStyle name="EYSheetHeader1" xfId="306" xr:uid="{8A14DBD0-5E05-42A7-BEA2-39216B933D1F}"/>
    <cellStyle name="EYtext" xfId="307" xr:uid="{DCED1BCC-81E6-4E7D-AE81-54EB6F70F59A}"/>
    <cellStyle name="Good 2" xfId="308" xr:uid="{F276B749-1B84-4E41-927D-B0DF0D3C2D41}"/>
    <cellStyle name="Gut" xfId="309" xr:uid="{DA80A3AC-C678-4909-81BB-B74094B08347}"/>
    <cellStyle name="Header1" xfId="310" xr:uid="{7859F3EE-40F0-48CD-9904-F35D79486FEB}"/>
    <cellStyle name="Header2" xfId="311" xr:uid="{0D3256D3-9206-4ED2-984E-223F016DA195}"/>
    <cellStyle name="Heading" xfId="312" xr:uid="{29A6261B-FB8D-4496-AB82-1AE56C1C86C7}"/>
    <cellStyle name="Heading 1 2" xfId="313" xr:uid="{2DE5FF9B-8658-42D3-AEB1-EB9E682FB349}"/>
    <cellStyle name="Heading 2 2" xfId="314" xr:uid="{3595893F-3949-497E-BD40-20E89CFBAE19}"/>
    <cellStyle name="Heading 3 2" xfId="315" xr:uid="{FA5DDDBC-3803-4DE6-B950-CEEAACB12276}"/>
    <cellStyle name="Heading 4 2" xfId="316" xr:uid="{7088FE0F-76FC-4A94-B0DD-7CD602FAFF7F}"/>
    <cellStyle name="Check Cell 2" xfId="317" xr:uid="{28B9482E-2BCD-4890-83A8-415D38CF62B3}"/>
    <cellStyle name="Check Cell 3" xfId="318" xr:uid="{D1BF3D79-E0A0-419D-8DB2-D5B295069431}"/>
    <cellStyle name="Chybně 2" xfId="319" xr:uid="{4C36E4C8-C53E-4C87-87CF-69697420CF1C}"/>
    <cellStyle name="Input 2" xfId="320" xr:uid="{557517BD-F5CC-4729-82E2-2F9D612E46DE}"/>
    <cellStyle name="Kontrolní buňka 2" xfId="321" xr:uid="{A7DA8FFB-1088-4792-98F9-E2D25CD1D622}"/>
    <cellStyle name="Link Currency (0)" xfId="322" xr:uid="{14A8B240-355D-40BD-80AF-CB412AC05099}"/>
    <cellStyle name="Link Currency (2)" xfId="323" xr:uid="{328E9586-1AB5-4DF4-9E94-E28B9B2F2FC9}"/>
    <cellStyle name="Link Units (0)" xfId="324" xr:uid="{A25E8EC0-FA1E-4FA9-98CD-414900781197}"/>
    <cellStyle name="Link Units (1)" xfId="325" xr:uid="{F5026580-8F43-4F36-BB8D-34D6CFBD4D1D}"/>
    <cellStyle name="Link Units (2)" xfId="326" xr:uid="{CEDD4128-568E-4420-891A-3FCEAC20C2E4}"/>
    <cellStyle name="Linked Cell 2" xfId="327" xr:uid="{A3B03B63-0FD2-45A2-86B3-A53A8F120699}"/>
    <cellStyle name="Měna 2" xfId="328" xr:uid="{465BA867-80BA-4ACB-AA88-E8C830BF086E}"/>
    <cellStyle name="Neutral 2" xfId="329" xr:uid="{C4D7215B-AD59-428A-978B-4C4ED01EDDBF}"/>
    <cellStyle name="Neutral 3" xfId="330" xr:uid="{5E7C7FF9-8227-413B-BE13-8ACA78FC2071}"/>
    <cellStyle name="Normal - Style1" xfId="331" xr:uid="{E75324C1-02DD-4214-907B-85E64DF7F176}"/>
    <cellStyle name="Normal 10" xfId="332" xr:uid="{8F0E0753-B922-4D1D-93E7-E15676AF59B2}"/>
    <cellStyle name="Normal 2" xfId="333" xr:uid="{8DF5A9ED-C051-4F9E-929B-860B6B080531}"/>
    <cellStyle name="Normal 2 2" xfId="334" xr:uid="{426B0335-1484-490D-9723-B89CCB85B5C4}"/>
    <cellStyle name="Normal 2 3" xfId="335" xr:uid="{E2231985-698D-492D-9ACB-B7AF8FC0D790}"/>
    <cellStyle name="Normal 3" xfId="336" xr:uid="{45E85179-D434-40F8-BE9E-1028939056E7}"/>
    <cellStyle name="Normal 3 2" xfId="337" xr:uid="{A8F0F0F7-F00B-4F8D-AA2B-2234B66543E8}"/>
    <cellStyle name="Normal 3 2 2" xfId="338" xr:uid="{00D56C75-5FC5-4FD0-B269-15EFC9B621C5}"/>
    <cellStyle name="Normal 3 2 3" xfId="339" xr:uid="{794E0B22-62CD-4925-8881-AA5056CF45C4}"/>
    <cellStyle name="Normal 3 2_Contract Upload (Quote Item)" xfId="340" xr:uid="{F04A7076-1793-49C5-8805-181BCD4FC384}"/>
    <cellStyle name="Normal 3 3" xfId="341" xr:uid="{827195F5-2615-46AD-8673-44B69074C3AC}"/>
    <cellStyle name="Normal 3 3 2" xfId="342" xr:uid="{4D9AD2DC-76E3-4DE7-BF87-0AD14945F6FA}"/>
    <cellStyle name="Normal 3 3 3" xfId="343" xr:uid="{DB7F2662-9CFB-420E-BDFA-5EBF240960F5}"/>
    <cellStyle name="Normal 3 3_Contract Upload (Quote Item)" xfId="344" xr:uid="{D06A46E7-D4BB-45D5-9401-652A1E0C6D2F}"/>
    <cellStyle name="Normal 3 4" xfId="345" xr:uid="{5E5AA929-7FC1-4181-AE89-8BE43D94A7BB}"/>
    <cellStyle name="Normal 3 5" xfId="346" xr:uid="{683E1507-DCD9-44C0-B881-0F8FC452B876}"/>
    <cellStyle name="Normal 3 6" xfId="347" xr:uid="{9EF82386-39EE-487C-B481-DF9271F56EEE}"/>
    <cellStyle name="Normal 3_Contract Upload (Quote Item)" xfId="348" xr:uid="{174494AB-8A0C-403B-AFEE-8CE8954CA531}"/>
    <cellStyle name="Normal 4" xfId="349" xr:uid="{DFABE58A-7D5D-4AF5-853D-0C554F0E9035}"/>
    <cellStyle name="Normal 4 2" xfId="350" xr:uid="{9A80F586-16D3-4B54-95C9-79FA1D184343}"/>
    <cellStyle name="Normal 5" xfId="351" xr:uid="{53BFF485-971A-4479-9461-20C86C458A7B}"/>
    <cellStyle name="Normal 5 2" xfId="352" xr:uid="{D10777EB-AD02-433A-93FA-89952FD379CF}"/>
    <cellStyle name="Normal 6" xfId="353" xr:uid="{3E1E904E-4FAD-483C-9698-9AF4E91934BA}"/>
    <cellStyle name="Normal 6 2" xfId="354" xr:uid="{4F060A0A-7CC4-4F5B-8821-4ABA890233A9}"/>
    <cellStyle name="Normal 6 3" xfId="355" xr:uid="{6AC28F70-73D5-412E-A7F2-3D0691A3AA1C}"/>
    <cellStyle name="Normal 6 4" xfId="356" xr:uid="{6288ABAF-C1DB-479E-A113-59079B98D8F2}"/>
    <cellStyle name="Normal 6_Contract Upload (Quote Item)" xfId="357" xr:uid="{DD2EE2D6-BFC3-45D8-BC9C-BBA6E396FE41}"/>
    <cellStyle name="Normal 7" xfId="358" xr:uid="{377D36B0-8C01-4F8B-A70A-DE4DD560621E}"/>
    <cellStyle name="Normal 7 2" xfId="359" xr:uid="{46B310E1-1748-4556-89BE-B0B0735D224E}"/>
    <cellStyle name="Normal 7 3" xfId="360" xr:uid="{79F801B8-388B-4E2F-BD82-234EA1CE0078}"/>
    <cellStyle name="Normal 7 4" xfId="361" xr:uid="{1D7DEE3B-640A-4C19-AA73-B1901968CF0D}"/>
    <cellStyle name="Normal 7_Contract Upload (Quote Item)" xfId="362" xr:uid="{2577B10C-65C2-48AD-BB05-05F62ED4CE0E}"/>
    <cellStyle name="Normal 8" xfId="363" xr:uid="{F542DFFD-473C-489C-A56E-459BB39EE7ED}"/>
    <cellStyle name="Normal 8 2" xfId="364" xr:uid="{824971F1-0404-4166-A856-3FD12930AC4B}"/>
    <cellStyle name="Normal 9" xfId="365" xr:uid="{AFC078E1-0A7F-430B-9F13-5F477F530FC6}"/>
    <cellStyle name="Normal_Sheet1" xfId="366" xr:uid="{4F897EBA-7D1D-4749-99EB-4BA2904D977B}"/>
    <cellStyle name="Normální" xfId="0" builtinId="0"/>
    <cellStyle name="Normální 10" xfId="367" xr:uid="{211E7274-EA33-4D0A-819C-AB6AD628B074}"/>
    <cellStyle name="Normální 2" xfId="368" xr:uid="{E8A4239D-7B91-45A0-9403-33837A4E1EFE}"/>
    <cellStyle name="Normální 2 2" xfId="369" xr:uid="{BD926959-A031-419E-BE1E-1910547C5AD1}"/>
    <cellStyle name="Normální 2 3" xfId="370" xr:uid="{89E51A50-46F4-4456-813D-ECF80034C663}"/>
    <cellStyle name="Normální 3" xfId="371" xr:uid="{2C6C5F90-FCEA-4C6C-939E-0F3D36445B16}"/>
    <cellStyle name="Normální 3 2" xfId="372" xr:uid="{D9CBE82D-DE3D-440F-890D-771CED45D2BA}"/>
    <cellStyle name="normální 4" xfId="373" xr:uid="{2E72AF8B-3FFE-461B-90EE-09E2553DB02F}"/>
    <cellStyle name="Normální 5" xfId="374" xr:uid="{43D0B9A2-57ED-4E66-9BE0-24F77A8D2139}"/>
    <cellStyle name="normální 6" xfId="375" xr:uid="{3E20F676-3432-4250-A0BF-A53A3E931E61}"/>
    <cellStyle name="Note 2" xfId="376" xr:uid="{EC7C6E68-2A20-4342-9E05-0567AC3CB511}"/>
    <cellStyle name="Note 2 2" xfId="377" xr:uid="{BFBA6484-9FFB-47AC-B49E-15C4261747A2}"/>
    <cellStyle name="Note 2 3" xfId="378" xr:uid="{76542E93-A745-4C4E-B9B4-49DF428F3D0D}"/>
    <cellStyle name="Note 3" xfId="379" xr:uid="{6D6B39B0-AE34-4946-A603-2243FA201F55}"/>
    <cellStyle name="Note 3 2" xfId="380" xr:uid="{8E1371E6-270F-48ED-9272-D386C279EBA2}"/>
    <cellStyle name="Note 3 3" xfId="381" xr:uid="{C23739AF-732A-4957-8540-1F5690FF0B8B}"/>
    <cellStyle name="Note 4" xfId="382" xr:uid="{F772D972-5918-4A09-974A-266E458167A7}"/>
    <cellStyle name="Notiz" xfId="383" xr:uid="{B5DB7F91-D31A-485D-88A6-19818143CBBA}"/>
    <cellStyle name="Output 2" xfId="384" xr:uid="{326ADD34-8911-4A92-92C0-1BB89E9937A6}"/>
    <cellStyle name="p" xfId="385" xr:uid="{068729CF-4845-412A-976F-452BA0BB5AA4}"/>
    <cellStyle name="Percent [0]" xfId="386" xr:uid="{E457F779-A01B-4F07-B7CC-76122CA36288}"/>
    <cellStyle name="Percent [00]" xfId="387" xr:uid="{00558E23-4F31-4BBD-A3C5-EC5DC49E3424}"/>
    <cellStyle name="Percent 2" xfId="388" xr:uid="{9C1A8E7E-1E42-4AD8-9083-CAD262313A84}"/>
    <cellStyle name="Percent Comma" xfId="389" xr:uid="{09072F76-F1C4-456F-9641-42FC2EF28DC2}"/>
    <cellStyle name="PrePop Currency (0)" xfId="390" xr:uid="{539D3D73-FDFC-4AB5-A87C-6043B554431C}"/>
    <cellStyle name="PrePop Currency (2)" xfId="391" xr:uid="{2DE0F17D-3EC2-4DFC-BA19-C4680DC34D60}"/>
    <cellStyle name="PrePop Units (0)" xfId="392" xr:uid="{F109E084-7C3E-4661-B085-D9A72911191E}"/>
    <cellStyle name="PrePop Units (1)" xfId="393" xr:uid="{B4DB1889-4ACE-4968-8E65-B08E8AFD2F19}"/>
    <cellStyle name="PrePop Units (2)" xfId="394" xr:uid="{4F05A087-11B5-4BF2-9286-C317B27BAA05}"/>
    <cellStyle name="rate" xfId="395" xr:uid="{7646E473-2E3D-45E7-B5E3-912CA7110F40}"/>
    <cellStyle name="Ratio" xfId="396" xr:uid="{80E5C7CA-AB91-4166-99B1-FB20FC5E94D3}"/>
    <cellStyle name="Ratio Comma" xfId="397" xr:uid="{075406CF-2DD8-48C0-A584-62B0E89F39FC}"/>
    <cellStyle name="Ratio_Private" xfId="398" xr:uid="{FEF20DAF-5F30-468D-A29F-2602BFE3923C}"/>
    <cellStyle name="Section" xfId="399" xr:uid="{E81D588F-5918-4B91-BE9F-584207161B6C}"/>
    <cellStyle name="Schlecht" xfId="400" xr:uid="{6C0F9D5E-5264-4421-B9D3-F1360EE5D266}"/>
    <cellStyle name="Standard 2" xfId="401" xr:uid="{8D4BB4B7-5414-484D-B94F-176CEFB268F3}"/>
    <cellStyle name="Standard_Balance" xfId="402" xr:uid="{F09D5C4E-3D5F-4B69-86C6-2A1B1E93F88B}"/>
    <cellStyle name="Stock Comma" xfId="403" xr:uid="{EC413DA6-A7FF-4355-8C66-6EF9091CCB31}"/>
    <cellStyle name="Stock Price" xfId="404" xr:uid="{15233B2F-219D-46C2-B368-0E013A723FA3}"/>
    <cellStyle name="Test" xfId="405" xr:uid="{FC9C0D41-85FD-4986-9C52-DD774E0F0607}"/>
    <cellStyle name="Text Indent A" xfId="406" xr:uid="{7CED4BEC-D0B6-4494-B4A0-F02F6CA395D0}"/>
    <cellStyle name="Text Indent B" xfId="407" xr:uid="{ED5E84F1-4774-45A8-AAD7-606039399F47}"/>
    <cellStyle name="Text Indent C" xfId="408" xr:uid="{6086B92B-15D6-4F8F-8AB0-8C6F853D8354}"/>
    <cellStyle name="Title 2" xfId="409" xr:uid="{EF249D10-42C0-48E2-B730-D97D10E3B6E2}"/>
    <cellStyle name="Top Edge" xfId="410" xr:uid="{6CE19755-0C5C-42FC-842B-014B79E4D7F3}"/>
    <cellStyle name="Total 2" xfId="411" xr:uid="{27D3DBE2-11D2-4CFD-8CDC-2F6A33061B17}"/>
    <cellStyle name="Überschrift" xfId="412" xr:uid="{7848B456-47C0-49E5-9000-EABA96084B86}"/>
    <cellStyle name="Überschrift 1" xfId="413" xr:uid="{B79436EF-ED27-4910-80FF-A6441C52099C}"/>
    <cellStyle name="Überschrift 2" xfId="414" xr:uid="{BDE64508-4013-41FE-BEAC-2472BC895ACC}"/>
    <cellStyle name="Überschrift 3" xfId="415" xr:uid="{E78EC9AB-6517-4840-8BA0-48EE4A6DC511}"/>
    <cellStyle name="Überschrift 4" xfId="416" xr:uid="{7D1FEFAF-2E64-4B04-8373-D6284C27E791}"/>
    <cellStyle name="ubordinated Debt" xfId="417" xr:uid="{42435AD8-2B00-48B2-BE22-E91382CC8228}"/>
    <cellStyle name="Verknüpfte Zelle" xfId="418" xr:uid="{885332F1-703E-4DE2-A3B8-6FB60BC225C3}"/>
    <cellStyle name="Währung [0]_Pivot" xfId="419" xr:uid="{AF6CFE15-F71D-4ACC-9C5D-F9D6E458B1FC}"/>
    <cellStyle name="Währung_Balance" xfId="420" xr:uid="{3966C8DB-210B-4E17-987D-3428C2216D7A}"/>
    <cellStyle name="Warnender Text" xfId="421" xr:uid="{18DBC799-8C49-4D78-BB11-518CD593975B}"/>
    <cellStyle name="Warning Text 2" xfId="422" xr:uid="{F899C000-B2C3-4C61-873B-E5F1CB333D31}"/>
    <cellStyle name="アクセント 1" xfId="423" xr:uid="{C5D4929E-3834-4202-90E8-934C3C0EC200}"/>
    <cellStyle name="アクセント 2" xfId="424" xr:uid="{62D9B954-3C1C-4AD0-A689-EF379AB9ACE0}"/>
    <cellStyle name="アクセント 3" xfId="425" xr:uid="{60886476-63D1-4969-914A-7C092796383A}"/>
    <cellStyle name="アクセント 4" xfId="426" xr:uid="{A8096B80-A0F2-45C5-8F4E-46F4A80C2787}"/>
    <cellStyle name="アクセント 5" xfId="427" xr:uid="{332AC111-CFD5-4A3A-A1F2-96C9442B1815}"/>
    <cellStyle name="アクセント 6" xfId="428" xr:uid="{505DCC0F-0ADB-4B83-89C3-0033A7F41CB4}"/>
    <cellStyle name="タイトル" xfId="429" xr:uid="{94DCBFC1-C702-4B7C-B512-7A6F72BAC142}"/>
    <cellStyle name="チェック セル" xfId="430" xr:uid="{4410EBA6-4120-4E10-A616-00269775C3CF}"/>
    <cellStyle name="どちらでもない" xfId="431" xr:uid="{B86F33A2-8C62-4397-807A-BAE11CF86D71}"/>
    <cellStyle name="メモ" xfId="432" xr:uid="{1B9B628E-2CEB-42CC-A252-55281DA630BD}"/>
    <cellStyle name="リンク セル" xfId="433" xr:uid="{13657692-F920-4B56-BF10-3D8F7DAC0D55}"/>
    <cellStyle name="入力" xfId="434" xr:uid="{C8C58DBB-1C37-4670-9149-95C936F19768}"/>
    <cellStyle name="出力" xfId="435" xr:uid="{6D1FD28E-66B9-4C79-A0C3-41B3EA0E3F6C}"/>
    <cellStyle name="悪い" xfId="436" xr:uid="{098260D1-87D6-4CE4-BAD4-0B79AB078133}"/>
    <cellStyle name="未定義" xfId="437" xr:uid="{7683C4A5-1D9D-4CF9-9CD9-FFC6C4625960}"/>
    <cellStyle name="桁区切り_DATA" xfId="438" xr:uid="{DEF28C0A-5B42-4F53-B702-4E6431493138}"/>
    <cellStyle name="標準_2004_11_26_New Products_Sales Force" xfId="439" xr:uid="{B8DEB1B7-17C6-4877-A642-C69F252D6726}"/>
    <cellStyle name="良い" xfId="440" xr:uid="{A548768B-1CE9-4EFA-BC5A-E16F45D64EF2}"/>
    <cellStyle name="見出し 1" xfId="441" xr:uid="{2A973BF2-8F5F-4A12-BA2B-B479BB754D8E}"/>
    <cellStyle name="見出し 2" xfId="442" xr:uid="{3AD82D51-2F94-4CEF-9FFE-E33CCD0AE06F}"/>
    <cellStyle name="見出し 3" xfId="443" xr:uid="{21C0E1A5-FF8D-48A7-9709-8EB31BEB8F89}"/>
    <cellStyle name="見出し 4" xfId="444" xr:uid="{1D2A6B3C-C0D8-4ECF-95D9-2BDF29D70F29}"/>
    <cellStyle name="計算" xfId="445" xr:uid="{ABC4463E-9882-4C16-96B6-998A89C25A90}"/>
    <cellStyle name="説明文" xfId="446" xr:uid="{E96E00F3-908D-49A6-8687-9A1DBFE3E491}"/>
    <cellStyle name="警告文" xfId="447" xr:uid="{99F14D73-3607-4D3C-93A1-FFC2845E5A51}"/>
    <cellStyle name="集計" xfId="448" xr:uid="{C6782939-4F38-479F-AD72-AE07EB1368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7AF5D-42A9-4897-A941-AA3F76AA7F46}">
  <sheetPr>
    <pageSetUpPr fitToPage="1"/>
  </sheetPr>
  <dimension ref="A1:Y139"/>
  <sheetViews>
    <sheetView tabSelected="1" zoomScale="90" zoomScaleNormal="90" workbookViewId="0">
      <selection activeCell="H9" sqref="H9"/>
    </sheetView>
  </sheetViews>
  <sheetFormatPr defaultRowHeight="15"/>
  <cols>
    <col min="1" max="1" width="10.85546875" style="22" customWidth="1"/>
    <col min="2" max="2" width="45.42578125" style="22" customWidth="1"/>
    <col min="3" max="3" width="42.42578125" style="22" customWidth="1"/>
    <col min="4" max="4" width="21.85546875" style="22" customWidth="1"/>
    <col min="5" max="5" width="22" style="22" customWidth="1"/>
    <col min="6" max="6" width="21.42578125" style="22" customWidth="1"/>
    <col min="7" max="7" width="13.7109375" style="22" customWidth="1"/>
    <col min="8" max="12" width="21.42578125" style="22" customWidth="1"/>
    <col min="13" max="13" width="13.140625" style="22" customWidth="1"/>
    <col min="14" max="14" width="12.85546875" style="22" customWidth="1"/>
    <col min="15" max="16384" width="9.140625" style="22"/>
  </cols>
  <sheetData>
    <row r="1" spans="1:12">
      <c r="A1" s="21" t="s">
        <v>52</v>
      </c>
      <c r="B1" s="21"/>
    </row>
    <row r="3" spans="1:12" ht="21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2" ht="21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2" ht="44.25" customHeight="1">
      <c r="A5" s="25" t="s">
        <v>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2" ht="21" customHeight="1" thickBot="1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2" ht="21" customHeight="1" thickBot="1">
      <c r="A7" s="26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8"/>
    </row>
    <row r="8" spans="1:12" ht="86.25" customHeight="1" thickBot="1">
      <c r="A8" s="29" t="s">
        <v>5</v>
      </c>
      <c r="B8" s="30" t="s">
        <v>6</v>
      </c>
      <c r="C8" s="30" t="s">
        <v>7</v>
      </c>
      <c r="D8" s="30" t="s">
        <v>29</v>
      </c>
      <c r="E8" s="30" t="s">
        <v>30</v>
      </c>
      <c r="F8" s="30" t="s">
        <v>32</v>
      </c>
      <c r="G8" s="30" t="s">
        <v>0</v>
      </c>
      <c r="H8" s="30" t="s">
        <v>33</v>
      </c>
      <c r="I8" s="30" t="s">
        <v>35</v>
      </c>
      <c r="J8" s="30" t="s">
        <v>36</v>
      </c>
      <c r="K8" s="30" t="s">
        <v>34</v>
      </c>
      <c r="L8" s="31" t="s">
        <v>37</v>
      </c>
    </row>
    <row r="9" spans="1:12" ht="42.75" customHeight="1">
      <c r="A9" s="32">
        <v>1</v>
      </c>
      <c r="B9" s="33" t="s">
        <v>54</v>
      </c>
      <c r="C9" s="33" t="s">
        <v>70</v>
      </c>
      <c r="D9" s="34">
        <v>5250</v>
      </c>
      <c r="E9" s="34">
        <f>D9*4</f>
        <v>21000</v>
      </c>
      <c r="F9" s="4">
        <v>0</v>
      </c>
      <c r="G9" s="5">
        <v>0</v>
      </c>
      <c r="H9" s="35">
        <f>F9+(F9*G9)</f>
        <v>0</v>
      </c>
      <c r="I9" s="35">
        <f>D9*F9</f>
        <v>0</v>
      </c>
      <c r="J9" s="36">
        <f>D9*H9</f>
        <v>0</v>
      </c>
      <c r="K9" s="35">
        <f>I9*4</f>
        <v>0</v>
      </c>
      <c r="L9" s="37">
        <f>J9*4</f>
        <v>0</v>
      </c>
    </row>
    <row r="10" spans="1:12" ht="25.5">
      <c r="A10" s="38">
        <v>2</v>
      </c>
      <c r="B10" s="39" t="s">
        <v>55</v>
      </c>
      <c r="C10" s="39" t="s">
        <v>71</v>
      </c>
      <c r="D10" s="40">
        <v>950</v>
      </c>
      <c r="E10" s="40">
        <f t="shared" ref="E10:E41" si="0">D10*4</f>
        <v>3800</v>
      </c>
      <c r="F10" s="2">
        <v>0</v>
      </c>
      <c r="G10" s="1">
        <v>0</v>
      </c>
      <c r="H10" s="41">
        <f t="shared" ref="H10:H41" si="1">F10+(F10*G10)</f>
        <v>0</v>
      </c>
      <c r="I10" s="41">
        <f t="shared" ref="I10:I41" si="2">D10*F10</f>
        <v>0</v>
      </c>
      <c r="J10" s="42">
        <f t="shared" ref="J10:J41" si="3">D10*H10</f>
        <v>0</v>
      </c>
      <c r="K10" s="41">
        <f t="shared" ref="K10:K41" si="4">I10*4</f>
        <v>0</v>
      </c>
      <c r="L10" s="43">
        <f t="shared" ref="L10:L41" si="5">J10*4</f>
        <v>0</v>
      </c>
    </row>
    <row r="11" spans="1:12" ht="63.75">
      <c r="A11" s="38">
        <v>3</v>
      </c>
      <c r="B11" s="39" t="s">
        <v>56</v>
      </c>
      <c r="C11" s="39" t="s">
        <v>75</v>
      </c>
      <c r="D11" s="40">
        <v>410</v>
      </c>
      <c r="E11" s="40">
        <f t="shared" si="0"/>
        <v>1640</v>
      </c>
      <c r="F11" s="2">
        <v>0</v>
      </c>
      <c r="G11" s="1">
        <v>0</v>
      </c>
      <c r="H11" s="41">
        <f t="shared" si="1"/>
        <v>0</v>
      </c>
      <c r="I11" s="41">
        <f t="shared" si="2"/>
        <v>0</v>
      </c>
      <c r="J11" s="42">
        <f t="shared" si="3"/>
        <v>0</v>
      </c>
      <c r="K11" s="41">
        <f t="shared" si="4"/>
        <v>0</v>
      </c>
      <c r="L11" s="43">
        <f t="shared" si="5"/>
        <v>0</v>
      </c>
    </row>
    <row r="12" spans="1:12" ht="25.5">
      <c r="A12" s="38">
        <v>4</v>
      </c>
      <c r="B12" s="39" t="s">
        <v>16</v>
      </c>
      <c r="C12" s="39" t="s">
        <v>72</v>
      </c>
      <c r="D12" s="40">
        <v>3500</v>
      </c>
      <c r="E12" s="40">
        <f t="shared" si="0"/>
        <v>14000</v>
      </c>
      <c r="F12" s="2">
        <v>0</v>
      </c>
      <c r="G12" s="1">
        <v>0</v>
      </c>
      <c r="H12" s="41">
        <f t="shared" si="1"/>
        <v>0</v>
      </c>
      <c r="I12" s="41">
        <f t="shared" si="2"/>
        <v>0</v>
      </c>
      <c r="J12" s="42">
        <f t="shared" si="3"/>
        <v>0</v>
      </c>
      <c r="K12" s="41">
        <f t="shared" si="4"/>
        <v>0</v>
      </c>
      <c r="L12" s="43">
        <f t="shared" si="5"/>
        <v>0</v>
      </c>
    </row>
    <row r="13" spans="1:12" ht="25.5">
      <c r="A13" s="38">
        <v>5</v>
      </c>
      <c r="B13" s="39" t="s">
        <v>57</v>
      </c>
      <c r="C13" s="39" t="s">
        <v>73</v>
      </c>
      <c r="D13" s="40">
        <v>720</v>
      </c>
      <c r="E13" s="40">
        <f t="shared" si="0"/>
        <v>2880</v>
      </c>
      <c r="F13" s="2">
        <v>0</v>
      </c>
      <c r="G13" s="1">
        <v>0</v>
      </c>
      <c r="H13" s="41">
        <f t="shared" si="1"/>
        <v>0</v>
      </c>
      <c r="I13" s="41">
        <f t="shared" si="2"/>
        <v>0</v>
      </c>
      <c r="J13" s="42">
        <f t="shared" si="3"/>
        <v>0</v>
      </c>
      <c r="K13" s="41">
        <f t="shared" si="4"/>
        <v>0</v>
      </c>
      <c r="L13" s="43">
        <f t="shared" si="5"/>
        <v>0</v>
      </c>
    </row>
    <row r="14" spans="1:12" ht="25.5">
      <c r="A14" s="38">
        <v>6</v>
      </c>
      <c r="B14" s="44" t="s">
        <v>58</v>
      </c>
      <c r="C14" s="44" t="s">
        <v>8</v>
      </c>
      <c r="D14" s="40">
        <v>4250</v>
      </c>
      <c r="E14" s="40">
        <f t="shared" si="0"/>
        <v>17000</v>
      </c>
      <c r="F14" s="2">
        <v>0</v>
      </c>
      <c r="G14" s="1">
        <v>0</v>
      </c>
      <c r="H14" s="41">
        <f t="shared" si="1"/>
        <v>0</v>
      </c>
      <c r="I14" s="41">
        <f t="shared" si="2"/>
        <v>0</v>
      </c>
      <c r="J14" s="42">
        <f t="shared" si="3"/>
        <v>0</v>
      </c>
      <c r="K14" s="41">
        <f t="shared" si="4"/>
        <v>0</v>
      </c>
      <c r="L14" s="43">
        <f t="shared" si="5"/>
        <v>0</v>
      </c>
    </row>
    <row r="15" spans="1:12" ht="38.25">
      <c r="A15" s="38">
        <v>7</v>
      </c>
      <c r="B15" s="44" t="s">
        <v>17</v>
      </c>
      <c r="C15" s="44" t="s">
        <v>9</v>
      </c>
      <c r="D15" s="40">
        <v>1250</v>
      </c>
      <c r="E15" s="40">
        <f t="shared" si="0"/>
        <v>5000</v>
      </c>
      <c r="F15" s="2">
        <v>0</v>
      </c>
      <c r="G15" s="1">
        <v>0</v>
      </c>
      <c r="H15" s="41">
        <f t="shared" si="1"/>
        <v>0</v>
      </c>
      <c r="I15" s="41">
        <f t="shared" si="2"/>
        <v>0</v>
      </c>
      <c r="J15" s="42">
        <f t="shared" si="3"/>
        <v>0</v>
      </c>
      <c r="K15" s="41">
        <f t="shared" si="4"/>
        <v>0</v>
      </c>
      <c r="L15" s="43">
        <f t="shared" si="5"/>
        <v>0</v>
      </c>
    </row>
    <row r="16" spans="1:12" ht="25.5">
      <c r="A16" s="38">
        <v>8</v>
      </c>
      <c r="B16" s="44" t="s">
        <v>59</v>
      </c>
      <c r="C16" s="44" t="s">
        <v>8</v>
      </c>
      <c r="D16" s="40">
        <v>200</v>
      </c>
      <c r="E16" s="40">
        <f t="shared" si="0"/>
        <v>800</v>
      </c>
      <c r="F16" s="2">
        <v>0</v>
      </c>
      <c r="G16" s="1">
        <v>0</v>
      </c>
      <c r="H16" s="41">
        <f t="shared" si="1"/>
        <v>0</v>
      </c>
      <c r="I16" s="41">
        <f t="shared" si="2"/>
        <v>0</v>
      </c>
      <c r="J16" s="42">
        <f t="shared" si="3"/>
        <v>0</v>
      </c>
      <c r="K16" s="41">
        <f t="shared" si="4"/>
        <v>0</v>
      </c>
      <c r="L16" s="43">
        <f t="shared" si="5"/>
        <v>0</v>
      </c>
    </row>
    <row r="17" spans="1:12" ht="27.75" customHeight="1">
      <c r="A17" s="38">
        <v>9</v>
      </c>
      <c r="B17" s="44" t="s">
        <v>18</v>
      </c>
      <c r="C17" s="44" t="s">
        <v>9</v>
      </c>
      <c r="D17" s="40">
        <v>200</v>
      </c>
      <c r="E17" s="40">
        <f t="shared" si="0"/>
        <v>800</v>
      </c>
      <c r="F17" s="2">
        <v>0</v>
      </c>
      <c r="G17" s="1">
        <v>0</v>
      </c>
      <c r="H17" s="41">
        <f t="shared" si="1"/>
        <v>0</v>
      </c>
      <c r="I17" s="41">
        <f t="shared" si="2"/>
        <v>0</v>
      </c>
      <c r="J17" s="42">
        <f t="shared" si="3"/>
        <v>0</v>
      </c>
      <c r="K17" s="41">
        <f t="shared" si="4"/>
        <v>0</v>
      </c>
      <c r="L17" s="43">
        <f t="shared" si="5"/>
        <v>0</v>
      </c>
    </row>
    <row r="18" spans="1:12" ht="25.5">
      <c r="A18" s="38">
        <v>10</v>
      </c>
      <c r="B18" s="39" t="s">
        <v>80</v>
      </c>
      <c r="C18" s="39" t="s">
        <v>8</v>
      </c>
      <c r="D18" s="40">
        <v>50</v>
      </c>
      <c r="E18" s="40">
        <f t="shared" si="0"/>
        <v>200</v>
      </c>
      <c r="F18" s="2">
        <v>0</v>
      </c>
      <c r="G18" s="1">
        <v>0</v>
      </c>
      <c r="H18" s="41">
        <f t="shared" si="1"/>
        <v>0</v>
      </c>
      <c r="I18" s="41">
        <f t="shared" si="2"/>
        <v>0</v>
      </c>
      <c r="J18" s="42">
        <f t="shared" si="3"/>
        <v>0</v>
      </c>
      <c r="K18" s="41">
        <f t="shared" si="4"/>
        <v>0</v>
      </c>
      <c r="L18" s="43">
        <f t="shared" si="5"/>
        <v>0</v>
      </c>
    </row>
    <row r="19" spans="1:12" ht="25.5">
      <c r="A19" s="38">
        <v>11</v>
      </c>
      <c r="B19" s="39" t="s">
        <v>81</v>
      </c>
      <c r="C19" s="39" t="s">
        <v>9</v>
      </c>
      <c r="D19" s="40">
        <v>50</v>
      </c>
      <c r="E19" s="40">
        <f t="shared" si="0"/>
        <v>200</v>
      </c>
      <c r="F19" s="2">
        <v>0</v>
      </c>
      <c r="G19" s="1">
        <v>0</v>
      </c>
      <c r="H19" s="41">
        <f t="shared" si="1"/>
        <v>0</v>
      </c>
      <c r="I19" s="41">
        <f t="shared" si="2"/>
        <v>0</v>
      </c>
      <c r="J19" s="42">
        <f t="shared" si="3"/>
        <v>0</v>
      </c>
      <c r="K19" s="41">
        <f t="shared" si="4"/>
        <v>0</v>
      </c>
      <c r="L19" s="43">
        <f t="shared" si="5"/>
        <v>0</v>
      </c>
    </row>
    <row r="20" spans="1:12">
      <c r="A20" s="38">
        <v>12</v>
      </c>
      <c r="B20" s="44" t="s">
        <v>60</v>
      </c>
      <c r="C20" s="44" t="s">
        <v>10</v>
      </c>
      <c r="D20" s="40">
        <v>7600</v>
      </c>
      <c r="E20" s="40">
        <f t="shared" si="0"/>
        <v>30400</v>
      </c>
      <c r="F20" s="2">
        <v>0</v>
      </c>
      <c r="G20" s="1">
        <v>0</v>
      </c>
      <c r="H20" s="41">
        <f t="shared" si="1"/>
        <v>0</v>
      </c>
      <c r="I20" s="41">
        <f t="shared" si="2"/>
        <v>0</v>
      </c>
      <c r="J20" s="42">
        <f t="shared" si="3"/>
        <v>0</v>
      </c>
      <c r="K20" s="41">
        <f t="shared" si="4"/>
        <v>0</v>
      </c>
      <c r="L20" s="43">
        <f t="shared" si="5"/>
        <v>0</v>
      </c>
    </row>
    <row r="21" spans="1:12">
      <c r="A21" s="38">
        <v>13</v>
      </c>
      <c r="B21" s="44" t="s">
        <v>19</v>
      </c>
      <c r="C21" s="44" t="s">
        <v>10</v>
      </c>
      <c r="D21" s="40">
        <v>660</v>
      </c>
      <c r="E21" s="40">
        <f t="shared" si="0"/>
        <v>2640</v>
      </c>
      <c r="F21" s="2">
        <v>0</v>
      </c>
      <c r="G21" s="1">
        <v>0</v>
      </c>
      <c r="H21" s="41">
        <f t="shared" si="1"/>
        <v>0</v>
      </c>
      <c r="I21" s="41">
        <f t="shared" si="2"/>
        <v>0</v>
      </c>
      <c r="J21" s="42">
        <f t="shared" si="3"/>
        <v>0</v>
      </c>
      <c r="K21" s="41">
        <f t="shared" si="4"/>
        <v>0</v>
      </c>
      <c r="L21" s="43">
        <f t="shared" si="5"/>
        <v>0</v>
      </c>
    </row>
    <row r="22" spans="1:12" ht="38.25">
      <c r="A22" s="38">
        <v>14</v>
      </c>
      <c r="B22" s="44" t="s">
        <v>61</v>
      </c>
      <c r="C22" s="44" t="s">
        <v>76</v>
      </c>
      <c r="D22" s="40">
        <v>20</v>
      </c>
      <c r="E22" s="40">
        <f t="shared" si="0"/>
        <v>80</v>
      </c>
      <c r="F22" s="2">
        <v>0</v>
      </c>
      <c r="G22" s="1">
        <v>0</v>
      </c>
      <c r="H22" s="41">
        <f t="shared" si="1"/>
        <v>0</v>
      </c>
      <c r="I22" s="41">
        <f t="shared" si="2"/>
        <v>0</v>
      </c>
      <c r="J22" s="42">
        <f t="shared" si="3"/>
        <v>0</v>
      </c>
      <c r="K22" s="41">
        <f t="shared" si="4"/>
        <v>0</v>
      </c>
      <c r="L22" s="43">
        <f t="shared" si="5"/>
        <v>0</v>
      </c>
    </row>
    <row r="23" spans="1:12" ht="25.5">
      <c r="A23" s="38">
        <v>15</v>
      </c>
      <c r="B23" s="44" t="s">
        <v>11</v>
      </c>
      <c r="C23" s="44" t="s">
        <v>78</v>
      </c>
      <c r="D23" s="40">
        <v>20</v>
      </c>
      <c r="E23" s="40">
        <f t="shared" si="0"/>
        <v>80</v>
      </c>
      <c r="F23" s="2">
        <v>0</v>
      </c>
      <c r="G23" s="1">
        <v>0</v>
      </c>
      <c r="H23" s="41">
        <f t="shared" si="1"/>
        <v>0</v>
      </c>
      <c r="I23" s="41">
        <f t="shared" si="2"/>
        <v>0</v>
      </c>
      <c r="J23" s="42">
        <f t="shared" si="3"/>
        <v>0</v>
      </c>
      <c r="K23" s="41">
        <f t="shared" si="4"/>
        <v>0</v>
      </c>
      <c r="L23" s="43">
        <f t="shared" si="5"/>
        <v>0</v>
      </c>
    </row>
    <row r="24" spans="1:12" ht="25.5">
      <c r="A24" s="38">
        <v>16</v>
      </c>
      <c r="B24" s="44" t="s">
        <v>62</v>
      </c>
      <c r="C24" s="44" t="s">
        <v>79</v>
      </c>
      <c r="D24" s="40">
        <v>20</v>
      </c>
      <c r="E24" s="40">
        <f t="shared" si="0"/>
        <v>80</v>
      </c>
      <c r="F24" s="2">
        <v>0</v>
      </c>
      <c r="G24" s="1">
        <v>0</v>
      </c>
      <c r="H24" s="41">
        <f t="shared" si="1"/>
        <v>0</v>
      </c>
      <c r="I24" s="41">
        <f t="shared" si="2"/>
        <v>0</v>
      </c>
      <c r="J24" s="42">
        <f t="shared" si="3"/>
        <v>0</v>
      </c>
      <c r="K24" s="41">
        <f t="shared" si="4"/>
        <v>0</v>
      </c>
      <c r="L24" s="43">
        <f t="shared" si="5"/>
        <v>0</v>
      </c>
    </row>
    <row r="25" spans="1:12" ht="51">
      <c r="A25" s="38">
        <v>17</v>
      </c>
      <c r="B25" s="44" t="s">
        <v>63</v>
      </c>
      <c r="C25" s="39" t="s">
        <v>74</v>
      </c>
      <c r="D25" s="40">
        <v>620</v>
      </c>
      <c r="E25" s="40">
        <f t="shared" si="0"/>
        <v>2480</v>
      </c>
      <c r="F25" s="2">
        <v>0</v>
      </c>
      <c r="G25" s="1">
        <v>0</v>
      </c>
      <c r="H25" s="41">
        <f t="shared" si="1"/>
        <v>0</v>
      </c>
      <c r="I25" s="41">
        <f t="shared" si="2"/>
        <v>0</v>
      </c>
      <c r="J25" s="42">
        <f t="shared" si="3"/>
        <v>0</v>
      </c>
      <c r="K25" s="41">
        <f t="shared" si="4"/>
        <v>0</v>
      </c>
      <c r="L25" s="43">
        <f t="shared" si="5"/>
        <v>0</v>
      </c>
    </row>
    <row r="26" spans="1:12" ht="25.5">
      <c r="A26" s="38">
        <v>18</v>
      </c>
      <c r="B26" s="44" t="s">
        <v>64</v>
      </c>
      <c r="C26" s="39" t="s">
        <v>72</v>
      </c>
      <c r="D26" s="40">
        <v>3820</v>
      </c>
      <c r="E26" s="40">
        <f t="shared" si="0"/>
        <v>15280</v>
      </c>
      <c r="F26" s="2">
        <v>0</v>
      </c>
      <c r="G26" s="1">
        <v>0</v>
      </c>
      <c r="H26" s="41">
        <f t="shared" si="1"/>
        <v>0</v>
      </c>
      <c r="I26" s="41">
        <f t="shared" si="2"/>
        <v>0</v>
      </c>
      <c r="J26" s="42">
        <f t="shared" si="3"/>
        <v>0</v>
      </c>
      <c r="K26" s="41">
        <f t="shared" si="4"/>
        <v>0</v>
      </c>
      <c r="L26" s="43">
        <f t="shared" si="5"/>
        <v>0</v>
      </c>
    </row>
    <row r="27" spans="1:12" ht="25.5">
      <c r="A27" s="38">
        <v>19</v>
      </c>
      <c r="B27" s="44" t="s">
        <v>28</v>
      </c>
      <c r="C27" s="39" t="s">
        <v>77</v>
      </c>
      <c r="D27" s="40">
        <v>110</v>
      </c>
      <c r="E27" s="40">
        <f t="shared" si="0"/>
        <v>440</v>
      </c>
      <c r="F27" s="2">
        <v>0</v>
      </c>
      <c r="G27" s="1">
        <v>0</v>
      </c>
      <c r="H27" s="41">
        <f t="shared" si="1"/>
        <v>0</v>
      </c>
      <c r="I27" s="41">
        <f t="shared" si="2"/>
        <v>0</v>
      </c>
      <c r="J27" s="42">
        <f t="shared" si="3"/>
        <v>0</v>
      </c>
      <c r="K27" s="41">
        <f t="shared" si="4"/>
        <v>0</v>
      </c>
      <c r="L27" s="43">
        <f t="shared" si="5"/>
        <v>0</v>
      </c>
    </row>
    <row r="28" spans="1:12" ht="25.5">
      <c r="A28" s="38">
        <v>20</v>
      </c>
      <c r="B28" s="44" t="s">
        <v>65</v>
      </c>
      <c r="C28" s="39" t="s">
        <v>73</v>
      </c>
      <c r="D28" s="40">
        <v>620</v>
      </c>
      <c r="E28" s="40">
        <f t="shared" si="0"/>
        <v>2480</v>
      </c>
      <c r="F28" s="2">
        <v>0</v>
      </c>
      <c r="G28" s="1">
        <v>0</v>
      </c>
      <c r="H28" s="41">
        <f t="shared" si="1"/>
        <v>0</v>
      </c>
      <c r="I28" s="41">
        <f t="shared" si="2"/>
        <v>0</v>
      </c>
      <c r="J28" s="42">
        <f t="shared" si="3"/>
        <v>0</v>
      </c>
      <c r="K28" s="41">
        <f t="shared" si="4"/>
        <v>0</v>
      </c>
      <c r="L28" s="43">
        <f t="shared" si="5"/>
        <v>0</v>
      </c>
    </row>
    <row r="29" spans="1:12" ht="39" customHeight="1">
      <c r="A29" s="38">
        <v>21</v>
      </c>
      <c r="B29" s="44" t="s">
        <v>66</v>
      </c>
      <c r="C29" s="44" t="s">
        <v>31</v>
      </c>
      <c r="D29" s="40">
        <v>3660</v>
      </c>
      <c r="E29" s="40">
        <f t="shared" si="0"/>
        <v>14640</v>
      </c>
      <c r="F29" s="2">
        <v>0</v>
      </c>
      <c r="G29" s="1">
        <v>0</v>
      </c>
      <c r="H29" s="41">
        <f t="shared" si="1"/>
        <v>0</v>
      </c>
      <c r="I29" s="41">
        <f t="shared" si="2"/>
        <v>0</v>
      </c>
      <c r="J29" s="42">
        <f t="shared" si="3"/>
        <v>0</v>
      </c>
      <c r="K29" s="41">
        <f t="shared" si="4"/>
        <v>0</v>
      </c>
      <c r="L29" s="43">
        <f t="shared" si="5"/>
        <v>0</v>
      </c>
    </row>
    <row r="30" spans="1:12" ht="25.5">
      <c r="A30" s="38">
        <v>22</v>
      </c>
      <c r="B30" s="44" t="s">
        <v>12</v>
      </c>
      <c r="C30" s="44" t="s">
        <v>67</v>
      </c>
      <c r="D30" s="40">
        <v>50</v>
      </c>
      <c r="E30" s="40">
        <f t="shared" si="0"/>
        <v>200</v>
      </c>
      <c r="F30" s="2">
        <v>0</v>
      </c>
      <c r="G30" s="1">
        <v>0</v>
      </c>
      <c r="H30" s="41">
        <f t="shared" si="1"/>
        <v>0</v>
      </c>
      <c r="I30" s="41">
        <f t="shared" si="2"/>
        <v>0</v>
      </c>
      <c r="J30" s="42">
        <f t="shared" si="3"/>
        <v>0</v>
      </c>
      <c r="K30" s="41">
        <f t="shared" si="4"/>
        <v>0</v>
      </c>
      <c r="L30" s="43">
        <f t="shared" si="5"/>
        <v>0</v>
      </c>
    </row>
    <row r="31" spans="1:12" ht="25.5">
      <c r="A31" s="38">
        <v>23</v>
      </c>
      <c r="B31" s="44" t="s">
        <v>13</v>
      </c>
      <c r="C31" s="39" t="s">
        <v>68</v>
      </c>
      <c r="D31" s="40">
        <v>90</v>
      </c>
      <c r="E31" s="40">
        <f t="shared" si="0"/>
        <v>360</v>
      </c>
      <c r="F31" s="2">
        <v>0</v>
      </c>
      <c r="G31" s="1">
        <v>0</v>
      </c>
      <c r="H31" s="41">
        <f t="shared" si="1"/>
        <v>0</v>
      </c>
      <c r="I31" s="41">
        <f t="shared" si="2"/>
        <v>0</v>
      </c>
      <c r="J31" s="42">
        <f t="shared" si="3"/>
        <v>0</v>
      </c>
      <c r="K31" s="41">
        <f t="shared" si="4"/>
        <v>0</v>
      </c>
      <c r="L31" s="43">
        <f t="shared" si="5"/>
        <v>0</v>
      </c>
    </row>
    <row r="32" spans="1:12" ht="25.5">
      <c r="A32" s="38">
        <v>24</v>
      </c>
      <c r="B32" s="44" t="s">
        <v>14</v>
      </c>
      <c r="C32" s="39" t="s">
        <v>68</v>
      </c>
      <c r="D32" s="40">
        <v>40</v>
      </c>
      <c r="E32" s="40">
        <f t="shared" si="0"/>
        <v>160</v>
      </c>
      <c r="F32" s="2">
        <v>0</v>
      </c>
      <c r="G32" s="1">
        <v>0</v>
      </c>
      <c r="H32" s="41">
        <f t="shared" si="1"/>
        <v>0</v>
      </c>
      <c r="I32" s="41">
        <f t="shared" si="2"/>
        <v>0</v>
      </c>
      <c r="J32" s="42">
        <f t="shared" si="3"/>
        <v>0</v>
      </c>
      <c r="K32" s="41">
        <f t="shared" si="4"/>
        <v>0</v>
      </c>
      <c r="L32" s="43">
        <f t="shared" si="5"/>
        <v>0</v>
      </c>
    </row>
    <row r="33" spans="1:12" ht="25.5">
      <c r="A33" s="38">
        <v>25</v>
      </c>
      <c r="B33" s="44" t="s">
        <v>15</v>
      </c>
      <c r="C33" s="44" t="s">
        <v>67</v>
      </c>
      <c r="D33" s="40">
        <v>170</v>
      </c>
      <c r="E33" s="40">
        <f t="shared" si="0"/>
        <v>680</v>
      </c>
      <c r="F33" s="2">
        <v>0</v>
      </c>
      <c r="G33" s="1">
        <v>0</v>
      </c>
      <c r="H33" s="41">
        <f t="shared" si="1"/>
        <v>0</v>
      </c>
      <c r="I33" s="41">
        <f t="shared" si="2"/>
        <v>0</v>
      </c>
      <c r="J33" s="42">
        <f t="shared" si="3"/>
        <v>0</v>
      </c>
      <c r="K33" s="41">
        <f t="shared" si="4"/>
        <v>0</v>
      </c>
      <c r="L33" s="43">
        <f t="shared" si="5"/>
        <v>0</v>
      </c>
    </row>
    <row r="34" spans="1:12" ht="25.5">
      <c r="A34" s="38">
        <v>26</v>
      </c>
      <c r="B34" s="44" t="s">
        <v>20</v>
      </c>
      <c r="C34" s="44" t="s">
        <v>67</v>
      </c>
      <c r="D34" s="40">
        <v>40</v>
      </c>
      <c r="E34" s="40">
        <f t="shared" si="0"/>
        <v>160</v>
      </c>
      <c r="F34" s="2">
        <v>0</v>
      </c>
      <c r="G34" s="1">
        <v>0</v>
      </c>
      <c r="H34" s="41">
        <f t="shared" si="1"/>
        <v>0</v>
      </c>
      <c r="I34" s="41">
        <f t="shared" si="2"/>
        <v>0</v>
      </c>
      <c r="J34" s="42">
        <f t="shared" si="3"/>
        <v>0</v>
      </c>
      <c r="K34" s="41">
        <f t="shared" si="4"/>
        <v>0</v>
      </c>
      <c r="L34" s="43">
        <f t="shared" si="5"/>
        <v>0</v>
      </c>
    </row>
    <row r="35" spans="1:12" ht="25.5">
      <c r="A35" s="38">
        <v>27</v>
      </c>
      <c r="B35" s="44" t="s">
        <v>21</v>
      </c>
      <c r="C35" s="44" t="s">
        <v>67</v>
      </c>
      <c r="D35" s="40">
        <v>100</v>
      </c>
      <c r="E35" s="40">
        <f t="shared" si="0"/>
        <v>400</v>
      </c>
      <c r="F35" s="2">
        <v>0</v>
      </c>
      <c r="G35" s="1">
        <v>0</v>
      </c>
      <c r="H35" s="41">
        <f t="shared" si="1"/>
        <v>0</v>
      </c>
      <c r="I35" s="41">
        <f t="shared" si="2"/>
        <v>0</v>
      </c>
      <c r="J35" s="42">
        <f t="shared" si="3"/>
        <v>0</v>
      </c>
      <c r="K35" s="41">
        <f t="shared" si="4"/>
        <v>0</v>
      </c>
      <c r="L35" s="43">
        <f t="shared" si="5"/>
        <v>0</v>
      </c>
    </row>
    <row r="36" spans="1:12" ht="25.5">
      <c r="A36" s="38">
        <v>28</v>
      </c>
      <c r="B36" s="44" t="s">
        <v>22</v>
      </c>
      <c r="C36" s="44" t="s">
        <v>67</v>
      </c>
      <c r="D36" s="40">
        <v>40</v>
      </c>
      <c r="E36" s="40">
        <f t="shared" si="0"/>
        <v>160</v>
      </c>
      <c r="F36" s="2">
        <v>0</v>
      </c>
      <c r="G36" s="1">
        <v>0</v>
      </c>
      <c r="H36" s="41">
        <f t="shared" si="1"/>
        <v>0</v>
      </c>
      <c r="I36" s="41">
        <f t="shared" si="2"/>
        <v>0</v>
      </c>
      <c r="J36" s="42">
        <f t="shared" si="3"/>
        <v>0</v>
      </c>
      <c r="K36" s="41">
        <f t="shared" si="4"/>
        <v>0</v>
      </c>
      <c r="L36" s="43">
        <f t="shared" si="5"/>
        <v>0</v>
      </c>
    </row>
    <row r="37" spans="1:12" ht="25.5">
      <c r="A37" s="38">
        <v>29</v>
      </c>
      <c r="B37" s="44" t="s">
        <v>23</v>
      </c>
      <c r="C37" s="39" t="s">
        <v>68</v>
      </c>
      <c r="D37" s="40">
        <v>60</v>
      </c>
      <c r="E37" s="40">
        <f t="shared" si="0"/>
        <v>240</v>
      </c>
      <c r="F37" s="2">
        <v>0</v>
      </c>
      <c r="G37" s="1">
        <v>0</v>
      </c>
      <c r="H37" s="41">
        <f t="shared" si="1"/>
        <v>0</v>
      </c>
      <c r="I37" s="41">
        <f t="shared" si="2"/>
        <v>0</v>
      </c>
      <c r="J37" s="42">
        <f t="shared" si="3"/>
        <v>0</v>
      </c>
      <c r="K37" s="41">
        <f t="shared" si="4"/>
        <v>0</v>
      </c>
      <c r="L37" s="43">
        <f t="shared" si="5"/>
        <v>0</v>
      </c>
    </row>
    <row r="38" spans="1:12" ht="25.5">
      <c r="A38" s="38">
        <v>30</v>
      </c>
      <c r="B38" s="44" t="s">
        <v>24</v>
      </c>
      <c r="C38" s="39" t="s">
        <v>68</v>
      </c>
      <c r="D38" s="40">
        <v>110</v>
      </c>
      <c r="E38" s="40">
        <f t="shared" si="0"/>
        <v>440</v>
      </c>
      <c r="F38" s="2">
        <v>0</v>
      </c>
      <c r="G38" s="1">
        <v>0</v>
      </c>
      <c r="H38" s="41">
        <f t="shared" si="1"/>
        <v>0</v>
      </c>
      <c r="I38" s="41">
        <f t="shared" si="2"/>
        <v>0</v>
      </c>
      <c r="J38" s="42">
        <f t="shared" si="3"/>
        <v>0</v>
      </c>
      <c r="K38" s="41">
        <f t="shared" si="4"/>
        <v>0</v>
      </c>
      <c r="L38" s="43">
        <f t="shared" si="5"/>
        <v>0</v>
      </c>
    </row>
    <row r="39" spans="1:12" ht="25.5">
      <c r="A39" s="38">
        <v>31</v>
      </c>
      <c r="B39" s="44" t="s">
        <v>25</v>
      </c>
      <c r="C39" s="44" t="s">
        <v>67</v>
      </c>
      <c r="D39" s="40">
        <v>40</v>
      </c>
      <c r="E39" s="40">
        <f t="shared" si="0"/>
        <v>160</v>
      </c>
      <c r="F39" s="2">
        <v>0</v>
      </c>
      <c r="G39" s="1">
        <v>0</v>
      </c>
      <c r="H39" s="41">
        <f t="shared" si="1"/>
        <v>0</v>
      </c>
      <c r="I39" s="41">
        <f t="shared" si="2"/>
        <v>0</v>
      </c>
      <c r="J39" s="42">
        <f t="shared" si="3"/>
        <v>0</v>
      </c>
      <c r="K39" s="41">
        <f t="shared" si="4"/>
        <v>0</v>
      </c>
      <c r="L39" s="43">
        <f t="shared" si="5"/>
        <v>0</v>
      </c>
    </row>
    <row r="40" spans="1:12" ht="25.5">
      <c r="A40" s="38">
        <v>32</v>
      </c>
      <c r="B40" s="44" t="s">
        <v>26</v>
      </c>
      <c r="C40" s="44" t="s">
        <v>67</v>
      </c>
      <c r="D40" s="40">
        <v>40</v>
      </c>
      <c r="E40" s="40">
        <f t="shared" si="0"/>
        <v>160</v>
      </c>
      <c r="F40" s="2">
        <v>0</v>
      </c>
      <c r="G40" s="1">
        <v>0</v>
      </c>
      <c r="H40" s="41">
        <f t="shared" si="1"/>
        <v>0</v>
      </c>
      <c r="I40" s="41">
        <f t="shared" si="2"/>
        <v>0</v>
      </c>
      <c r="J40" s="42">
        <f t="shared" si="3"/>
        <v>0</v>
      </c>
      <c r="K40" s="41">
        <f t="shared" si="4"/>
        <v>0</v>
      </c>
      <c r="L40" s="43">
        <f t="shared" si="5"/>
        <v>0</v>
      </c>
    </row>
    <row r="41" spans="1:12" ht="26.25" thickBot="1">
      <c r="A41" s="45">
        <v>33</v>
      </c>
      <c r="B41" s="46" t="s">
        <v>27</v>
      </c>
      <c r="C41" s="44" t="s">
        <v>67</v>
      </c>
      <c r="D41" s="47">
        <v>40</v>
      </c>
      <c r="E41" s="47">
        <f t="shared" si="0"/>
        <v>160</v>
      </c>
      <c r="F41" s="6">
        <v>0</v>
      </c>
      <c r="G41" s="7">
        <v>0</v>
      </c>
      <c r="H41" s="48">
        <f t="shared" si="1"/>
        <v>0</v>
      </c>
      <c r="I41" s="48">
        <f t="shared" si="2"/>
        <v>0</v>
      </c>
      <c r="J41" s="49">
        <f t="shared" si="3"/>
        <v>0</v>
      </c>
      <c r="K41" s="48">
        <f t="shared" si="4"/>
        <v>0</v>
      </c>
      <c r="L41" s="50">
        <f t="shared" si="5"/>
        <v>0</v>
      </c>
    </row>
    <row r="42" spans="1:12" ht="35.25" customHeight="1" thickBot="1">
      <c r="A42" s="51"/>
      <c r="B42" s="51"/>
      <c r="C42" s="51"/>
      <c r="D42" s="51"/>
      <c r="E42" s="51"/>
      <c r="F42" s="51"/>
      <c r="G42" s="51"/>
      <c r="H42" s="52"/>
      <c r="I42" s="19" t="s">
        <v>82</v>
      </c>
      <c r="J42" s="20"/>
      <c r="K42" s="53">
        <f>SUM(K9:K41)</f>
        <v>0</v>
      </c>
      <c r="L42" s="54">
        <f>SUM(L9:L41)</f>
        <v>0</v>
      </c>
    </row>
    <row r="43" spans="1:12" ht="21" customHeight="1" thickBot="1">
      <c r="A43" s="55"/>
      <c r="B43" s="55"/>
      <c r="C43" s="55"/>
      <c r="D43" s="55"/>
      <c r="E43" s="55"/>
      <c r="F43" s="55"/>
      <c r="G43" s="55"/>
      <c r="H43" s="55"/>
      <c r="I43" s="56"/>
      <c r="J43" s="56"/>
      <c r="K43" s="57"/>
      <c r="L43" s="58"/>
    </row>
    <row r="44" spans="1:12" ht="18.75" thickBot="1">
      <c r="A44" s="59" t="s">
        <v>49</v>
      </c>
      <c r="B44" s="60"/>
      <c r="C44" s="60"/>
      <c r="D44" s="60"/>
      <c r="E44" s="60"/>
      <c r="F44" s="60"/>
      <c r="G44" s="60"/>
      <c r="H44" s="61"/>
      <c r="I44" s="62"/>
      <c r="J44" s="62"/>
      <c r="K44" s="62"/>
      <c r="L44" s="62"/>
    </row>
    <row r="45" spans="1:12" ht="45.75" customHeight="1" thickBot="1">
      <c r="A45" s="29" t="s">
        <v>5</v>
      </c>
      <c r="B45" s="30" t="s">
        <v>38</v>
      </c>
      <c r="C45" s="30" t="s">
        <v>39</v>
      </c>
      <c r="D45" s="30" t="s">
        <v>47</v>
      </c>
      <c r="E45" s="30" t="s">
        <v>40</v>
      </c>
      <c r="F45" s="30" t="s">
        <v>43</v>
      </c>
      <c r="G45" s="30" t="s">
        <v>0</v>
      </c>
      <c r="H45" s="31" t="s">
        <v>44</v>
      </c>
      <c r="I45" s="63"/>
      <c r="J45" s="63"/>
      <c r="K45" s="63"/>
      <c r="L45" s="63"/>
    </row>
    <row r="46" spans="1:12">
      <c r="A46" s="32">
        <v>1</v>
      </c>
      <c r="B46" s="16"/>
      <c r="C46" s="16"/>
      <c r="D46" s="13"/>
      <c r="E46" s="10"/>
      <c r="F46" s="4">
        <v>0</v>
      </c>
      <c r="G46" s="8">
        <v>0</v>
      </c>
      <c r="H46" s="37">
        <f>F46+(F46*G46)</f>
        <v>0</v>
      </c>
      <c r="I46" s="64"/>
      <c r="J46" s="65"/>
      <c r="K46" s="66"/>
      <c r="L46" s="66"/>
    </row>
    <row r="47" spans="1:12">
      <c r="A47" s="38">
        <v>2</v>
      </c>
      <c r="B47" s="17"/>
      <c r="C47" s="17"/>
      <c r="D47" s="14"/>
      <c r="E47" s="11"/>
      <c r="F47" s="2">
        <v>0</v>
      </c>
      <c r="G47" s="3">
        <v>0</v>
      </c>
      <c r="H47" s="43">
        <f t="shared" ref="H47:H80" si="6">F47+(F47*G47)</f>
        <v>0</v>
      </c>
      <c r="I47" s="64"/>
      <c r="J47" s="65"/>
      <c r="K47" s="66"/>
      <c r="L47" s="66"/>
    </row>
    <row r="48" spans="1:12">
      <c r="A48" s="38">
        <v>3</v>
      </c>
      <c r="B48" s="17"/>
      <c r="C48" s="17"/>
      <c r="D48" s="14"/>
      <c r="E48" s="11"/>
      <c r="F48" s="2">
        <v>0</v>
      </c>
      <c r="G48" s="3">
        <v>0</v>
      </c>
      <c r="H48" s="43">
        <f t="shared" si="6"/>
        <v>0</v>
      </c>
      <c r="I48" s="64"/>
      <c r="J48" s="65"/>
      <c r="K48" s="66"/>
      <c r="L48" s="66"/>
    </row>
    <row r="49" spans="1:12">
      <c r="A49" s="38">
        <v>4</v>
      </c>
      <c r="B49" s="17"/>
      <c r="C49" s="17"/>
      <c r="D49" s="14"/>
      <c r="E49" s="11"/>
      <c r="F49" s="2">
        <v>0</v>
      </c>
      <c r="G49" s="3">
        <v>0</v>
      </c>
      <c r="H49" s="43">
        <f t="shared" si="6"/>
        <v>0</v>
      </c>
      <c r="I49" s="64"/>
      <c r="J49" s="65"/>
      <c r="K49" s="66"/>
      <c r="L49" s="66"/>
    </row>
    <row r="50" spans="1:12">
      <c r="A50" s="38">
        <v>5</v>
      </c>
      <c r="B50" s="17"/>
      <c r="C50" s="17"/>
      <c r="D50" s="14"/>
      <c r="E50" s="11"/>
      <c r="F50" s="2">
        <v>0</v>
      </c>
      <c r="G50" s="3">
        <v>0</v>
      </c>
      <c r="H50" s="43">
        <f t="shared" si="6"/>
        <v>0</v>
      </c>
      <c r="I50" s="64"/>
      <c r="J50" s="65"/>
      <c r="K50" s="66"/>
      <c r="L50" s="66"/>
    </row>
    <row r="51" spans="1:12">
      <c r="A51" s="38">
        <v>6</v>
      </c>
      <c r="B51" s="17"/>
      <c r="C51" s="17"/>
      <c r="D51" s="14"/>
      <c r="E51" s="11"/>
      <c r="F51" s="2">
        <v>0</v>
      </c>
      <c r="G51" s="3">
        <v>0</v>
      </c>
      <c r="H51" s="43">
        <f t="shared" si="6"/>
        <v>0</v>
      </c>
      <c r="I51" s="64"/>
      <c r="J51" s="65"/>
      <c r="K51" s="66"/>
      <c r="L51" s="66"/>
    </row>
    <row r="52" spans="1:12">
      <c r="A52" s="38">
        <v>7</v>
      </c>
      <c r="B52" s="17"/>
      <c r="C52" s="17"/>
      <c r="D52" s="14"/>
      <c r="E52" s="11"/>
      <c r="F52" s="2">
        <v>0</v>
      </c>
      <c r="G52" s="3">
        <v>0</v>
      </c>
      <c r="H52" s="43">
        <f t="shared" si="6"/>
        <v>0</v>
      </c>
      <c r="I52" s="64"/>
      <c r="J52" s="65"/>
      <c r="K52" s="66"/>
      <c r="L52" s="66"/>
    </row>
    <row r="53" spans="1:12">
      <c r="A53" s="38">
        <v>8</v>
      </c>
      <c r="B53" s="17"/>
      <c r="C53" s="17"/>
      <c r="D53" s="14"/>
      <c r="E53" s="11"/>
      <c r="F53" s="2">
        <v>0</v>
      </c>
      <c r="G53" s="3">
        <v>0</v>
      </c>
      <c r="H53" s="43">
        <f t="shared" si="6"/>
        <v>0</v>
      </c>
      <c r="I53" s="64"/>
      <c r="J53" s="65"/>
      <c r="K53" s="66"/>
      <c r="L53" s="66"/>
    </row>
    <row r="54" spans="1:12">
      <c r="A54" s="38">
        <v>9</v>
      </c>
      <c r="B54" s="17"/>
      <c r="C54" s="17"/>
      <c r="D54" s="14"/>
      <c r="E54" s="11"/>
      <c r="F54" s="2">
        <v>0</v>
      </c>
      <c r="G54" s="3">
        <v>0</v>
      </c>
      <c r="H54" s="43">
        <f>F54+(F54*G54)</f>
        <v>0</v>
      </c>
      <c r="I54" s="64"/>
      <c r="J54" s="65"/>
      <c r="K54" s="66"/>
      <c r="L54" s="66"/>
    </row>
    <row r="55" spans="1:12">
      <c r="A55" s="38">
        <v>10</v>
      </c>
      <c r="B55" s="17"/>
      <c r="C55" s="17"/>
      <c r="D55" s="14"/>
      <c r="E55" s="11"/>
      <c r="F55" s="2">
        <v>0</v>
      </c>
      <c r="G55" s="3">
        <v>0</v>
      </c>
      <c r="H55" s="43">
        <f t="shared" ref="H55:H64" si="7">F55+(F55*G55)</f>
        <v>0</v>
      </c>
      <c r="I55" s="64"/>
      <c r="J55" s="65"/>
      <c r="K55" s="66"/>
      <c r="L55" s="66"/>
    </row>
    <row r="56" spans="1:12">
      <c r="A56" s="38">
        <v>11</v>
      </c>
      <c r="B56" s="17"/>
      <c r="C56" s="17"/>
      <c r="D56" s="14"/>
      <c r="E56" s="11"/>
      <c r="F56" s="2">
        <v>0</v>
      </c>
      <c r="G56" s="3">
        <v>0</v>
      </c>
      <c r="H56" s="43">
        <f t="shared" si="7"/>
        <v>0</v>
      </c>
      <c r="I56" s="64"/>
      <c r="J56" s="65"/>
      <c r="K56" s="66"/>
      <c r="L56" s="66"/>
    </row>
    <row r="57" spans="1:12">
      <c r="A57" s="38">
        <v>12</v>
      </c>
      <c r="B57" s="17"/>
      <c r="C57" s="17"/>
      <c r="D57" s="14"/>
      <c r="E57" s="11"/>
      <c r="F57" s="2">
        <v>0</v>
      </c>
      <c r="G57" s="3">
        <v>0</v>
      </c>
      <c r="H57" s="43">
        <f t="shared" si="7"/>
        <v>0</v>
      </c>
      <c r="I57" s="64"/>
      <c r="J57" s="65"/>
      <c r="K57" s="66"/>
      <c r="L57" s="66"/>
    </row>
    <row r="58" spans="1:12">
      <c r="A58" s="38">
        <v>13</v>
      </c>
      <c r="B58" s="17"/>
      <c r="C58" s="17"/>
      <c r="D58" s="14"/>
      <c r="E58" s="11"/>
      <c r="F58" s="2">
        <v>0</v>
      </c>
      <c r="G58" s="3">
        <v>0</v>
      </c>
      <c r="H58" s="43">
        <f t="shared" si="7"/>
        <v>0</v>
      </c>
      <c r="I58" s="64"/>
      <c r="J58" s="65"/>
      <c r="K58" s="66"/>
      <c r="L58" s="66"/>
    </row>
    <row r="59" spans="1:12">
      <c r="A59" s="38">
        <v>14</v>
      </c>
      <c r="B59" s="17"/>
      <c r="C59" s="17"/>
      <c r="D59" s="14"/>
      <c r="E59" s="11"/>
      <c r="F59" s="2">
        <v>0</v>
      </c>
      <c r="G59" s="3">
        <v>0</v>
      </c>
      <c r="H59" s="43">
        <f t="shared" si="7"/>
        <v>0</v>
      </c>
      <c r="I59" s="64"/>
      <c r="J59" s="65"/>
      <c r="K59" s="66"/>
      <c r="L59" s="66"/>
    </row>
    <row r="60" spans="1:12">
      <c r="A60" s="38">
        <v>15</v>
      </c>
      <c r="B60" s="17"/>
      <c r="C60" s="17"/>
      <c r="D60" s="14"/>
      <c r="E60" s="11"/>
      <c r="F60" s="2">
        <v>0</v>
      </c>
      <c r="G60" s="3">
        <v>0</v>
      </c>
      <c r="H60" s="43">
        <f t="shared" si="7"/>
        <v>0</v>
      </c>
      <c r="I60" s="64"/>
      <c r="J60" s="65"/>
      <c r="K60" s="66"/>
      <c r="L60" s="66"/>
    </row>
    <row r="61" spans="1:12">
      <c r="A61" s="38">
        <v>16</v>
      </c>
      <c r="B61" s="17"/>
      <c r="C61" s="17"/>
      <c r="D61" s="14"/>
      <c r="E61" s="11"/>
      <c r="F61" s="2">
        <v>0</v>
      </c>
      <c r="G61" s="3">
        <v>0</v>
      </c>
      <c r="H61" s="43">
        <f t="shared" si="7"/>
        <v>0</v>
      </c>
      <c r="I61" s="64"/>
      <c r="J61" s="65"/>
      <c r="K61" s="66"/>
      <c r="L61" s="66"/>
    </row>
    <row r="62" spans="1:12">
      <c r="A62" s="38">
        <v>17</v>
      </c>
      <c r="B62" s="17"/>
      <c r="C62" s="17"/>
      <c r="D62" s="14"/>
      <c r="E62" s="11"/>
      <c r="F62" s="2">
        <v>0</v>
      </c>
      <c r="G62" s="3">
        <v>0</v>
      </c>
      <c r="H62" s="43">
        <f t="shared" si="7"/>
        <v>0</v>
      </c>
      <c r="I62" s="64"/>
      <c r="J62" s="65"/>
      <c r="K62" s="66"/>
      <c r="L62" s="66"/>
    </row>
    <row r="63" spans="1:12">
      <c r="A63" s="38">
        <v>18</v>
      </c>
      <c r="B63" s="17"/>
      <c r="C63" s="17"/>
      <c r="D63" s="14"/>
      <c r="E63" s="11"/>
      <c r="F63" s="2">
        <v>0</v>
      </c>
      <c r="G63" s="3">
        <v>0</v>
      </c>
      <c r="H63" s="43">
        <f t="shared" si="7"/>
        <v>0</v>
      </c>
      <c r="I63" s="64"/>
      <c r="J63" s="65"/>
      <c r="K63" s="66"/>
      <c r="L63" s="66"/>
    </row>
    <row r="64" spans="1:12">
      <c r="A64" s="38">
        <v>19</v>
      </c>
      <c r="B64" s="17"/>
      <c r="C64" s="17"/>
      <c r="D64" s="14"/>
      <c r="E64" s="11"/>
      <c r="F64" s="2">
        <v>0</v>
      </c>
      <c r="G64" s="3">
        <v>0</v>
      </c>
      <c r="H64" s="43">
        <f t="shared" si="7"/>
        <v>0</v>
      </c>
      <c r="I64" s="64"/>
      <c r="J64" s="65"/>
      <c r="K64" s="66"/>
      <c r="L64" s="66"/>
    </row>
    <row r="65" spans="1:12">
      <c r="A65" s="38">
        <v>20</v>
      </c>
      <c r="B65" s="17"/>
      <c r="C65" s="17"/>
      <c r="D65" s="14"/>
      <c r="E65" s="11"/>
      <c r="F65" s="2">
        <v>0</v>
      </c>
      <c r="G65" s="3">
        <v>0</v>
      </c>
      <c r="H65" s="43">
        <f t="shared" si="6"/>
        <v>0</v>
      </c>
      <c r="I65" s="64"/>
      <c r="J65" s="65"/>
      <c r="K65" s="66"/>
      <c r="L65" s="66"/>
    </row>
    <row r="66" spans="1:12">
      <c r="A66" s="38">
        <v>21</v>
      </c>
      <c r="B66" s="17"/>
      <c r="C66" s="17"/>
      <c r="D66" s="14"/>
      <c r="E66" s="11"/>
      <c r="F66" s="2">
        <v>0</v>
      </c>
      <c r="G66" s="3">
        <v>0</v>
      </c>
      <c r="H66" s="43">
        <f t="shared" si="6"/>
        <v>0</v>
      </c>
      <c r="I66" s="64"/>
      <c r="J66" s="65"/>
      <c r="K66" s="66"/>
      <c r="L66" s="66"/>
    </row>
    <row r="67" spans="1:12">
      <c r="A67" s="38">
        <v>22</v>
      </c>
      <c r="B67" s="17"/>
      <c r="C67" s="17"/>
      <c r="D67" s="14"/>
      <c r="E67" s="11"/>
      <c r="F67" s="2">
        <v>0</v>
      </c>
      <c r="G67" s="3">
        <v>0</v>
      </c>
      <c r="H67" s="43">
        <f t="shared" si="6"/>
        <v>0</v>
      </c>
      <c r="I67" s="64"/>
      <c r="J67" s="65"/>
      <c r="K67" s="66"/>
      <c r="L67" s="66"/>
    </row>
    <row r="68" spans="1:12">
      <c r="A68" s="38">
        <v>23</v>
      </c>
      <c r="B68" s="17"/>
      <c r="C68" s="17"/>
      <c r="D68" s="14"/>
      <c r="E68" s="11"/>
      <c r="F68" s="2">
        <v>0</v>
      </c>
      <c r="G68" s="3">
        <v>0</v>
      </c>
      <c r="H68" s="43">
        <f t="shared" si="6"/>
        <v>0</v>
      </c>
      <c r="I68" s="64"/>
      <c r="J68" s="65"/>
      <c r="K68" s="66"/>
      <c r="L68" s="66"/>
    </row>
    <row r="69" spans="1:12">
      <c r="A69" s="38">
        <v>24</v>
      </c>
      <c r="B69" s="17"/>
      <c r="C69" s="17"/>
      <c r="D69" s="14"/>
      <c r="E69" s="11"/>
      <c r="F69" s="2">
        <v>0</v>
      </c>
      <c r="G69" s="3">
        <v>0</v>
      </c>
      <c r="H69" s="43">
        <f t="shared" si="6"/>
        <v>0</v>
      </c>
      <c r="I69" s="64"/>
      <c r="J69" s="65"/>
      <c r="K69" s="66"/>
      <c r="L69" s="66"/>
    </row>
    <row r="70" spans="1:12">
      <c r="A70" s="38">
        <v>25</v>
      </c>
      <c r="B70" s="17"/>
      <c r="C70" s="17"/>
      <c r="D70" s="14"/>
      <c r="E70" s="11"/>
      <c r="F70" s="2">
        <v>0</v>
      </c>
      <c r="G70" s="3">
        <v>0</v>
      </c>
      <c r="H70" s="43">
        <f t="shared" si="6"/>
        <v>0</v>
      </c>
      <c r="I70" s="64"/>
      <c r="J70" s="65"/>
      <c r="K70" s="66"/>
      <c r="L70" s="66"/>
    </row>
    <row r="71" spans="1:12">
      <c r="A71" s="38">
        <v>26</v>
      </c>
      <c r="B71" s="17"/>
      <c r="C71" s="17"/>
      <c r="D71" s="14"/>
      <c r="E71" s="11"/>
      <c r="F71" s="2">
        <v>0</v>
      </c>
      <c r="G71" s="3">
        <v>0</v>
      </c>
      <c r="H71" s="43">
        <f t="shared" si="6"/>
        <v>0</v>
      </c>
      <c r="I71" s="64"/>
      <c r="J71" s="65"/>
      <c r="K71" s="66"/>
      <c r="L71" s="66"/>
    </row>
    <row r="72" spans="1:12">
      <c r="A72" s="38">
        <v>27</v>
      </c>
      <c r="B72" s="17"/>
      <c r="C72" s="17"/>
      <c r="D72" s="14"/>
      <c r="E72" s="11"/>
      <c r="F72" s="2">
        <v>0</v>
      </c>
      <c r="G72" s="3">
        <v>0</v>
      </c>
      <c r="H72" s="43">
        <f t="shared" si="6"/>
        <v>0</v>
      </c>
      <c r="I72" s="64"/>
      <c r="J72" s="65"/>
      <c r="K72" s="66"/>
      <c r="L72" s="66"/>
    </row>
    <row r="73" spans="1:12">
      <c r="A73" s="38">
        <v>28</v>
      </c>
      <c r="B73" s="17"/>
      <c r="C73" s="17"/>
      <c r="D73" s="14"/>
      <c r="E73" s="11"/>
      <c r="F73" s="2">
        <v>0</v>
      </c>
      <c r="G73" s="3">
        <v>0</v>
      </c>
      <c r="H73" s="43">
        <f t="shared" si="6"/>
        <v>0</v>
      </c>
      <c r="I73" s="64"/>
      <c r="J73" s="65"/>
      <c r="K73" s="66"/>
      <c r="L73" s="66"/>
    </row>
    <row r="74" spans="1:12">
      <c r="A74" s="38">
        <v>29</v>
      </c>
      <c r="B74" s="17"/>
      <c r="C74" s="17"/>
      <c r="D74" s="14"/>
      <c r="E74" s="11"/>
      <c r="F74" s="2">
        <v>0</v>
      </c>
      <c r="G74" s="3">
        <v>0</v>
      </c>
      <c r="H74" s="43">
        <f t="shared" si="6"/>
        <v>0</v>
      </c>
      <c r="I74" s="64"/>
      <c r="J74" s="65"/>
      <c r="K74" s="66"/>
      <c r="L74" s="66"/>
    </row>
    <row r="75" spans="1:12">
      <c r="A75" s="38">
        <v>30</v>
      </c>
      <c r="B75" s="17"/>
      <c r="C75" s="17"/>
      <c r="D75" s="14"/>
      <c r="E75" s="11"/>
      <c r="F75" s="2">
        <v>0</v>
      </c>
      <c r="G75" s="3">
        <v>0</v>
      </c>
      <c r="H75" s="43">
        <f t="shared" si="6"/>
        <v>0</v>
      </c>
      <c r="I75" s="64"/>
      <c r="J75" s="65"/>
      <c r="K75" s="66"/>
      <c r="L75" s="66"/>
    </row>
    <row r="76" spans="1:12">
      <c r="A76" s="38">
        <v>31</v>
      </c>
      <c r="B76" s="17"/>
      <c r="C76" s="17"/>
      <c r="D76" s="14"/>
      <c r="E76" s="11"/>
      <c r="F76" s="2">
        <v>0</v>
      </c>
      <c r="G76" s="3">
        <v>0</v>
      </c>
      <c r="H76" s="43">
        <f t="shared" si="6"/>
        <v>0</v>
      </c>
      <c r="I76" s="64"/>
      <c r="J76" s="65"/>
      <c r="K76" s="66"/>
      <c r="L76" s="66"/>
    </row>
    <row r="77" spans="1:12">
      <c r="A77" s="38">
        <v>32</v>
      </c>
      <c r="B77" s="17"/>
      <c r="C77" s="17"/>
      <c r="D77" s="14"/>
      <c r="E77" s="11"/>
      <c r="F77" s="2">
        <v>0</v>
      </c>
      <c r="G77" s="3">
        <v>0</v>
      </c>
      <c r="H77" s="43">
        <f t="shared" si="6"/>
        <v>0</v>
      </c>
      <c r="I77" s="64"/>
      <c r="J77" s="65"/>
      <c r="K77" s="66"/>
      <c r="L77" s="66"/>
    </row>
    <row r="78" spans="1:12">
      <c r="A78" s="38">
        <v>33</v>
      </c>
      <c r="B78" s="17"/>
      <c r="C78" s="17"/>
      <c r="D78" s="14"/>
      <c r="E78" s="11"/>
      <c r="F78" s="2">
        <v>0</v>
      </c>
      <c r="G78" s="3">
        <v>0</v>
      </c>
      <c r="H78" s="43">
        <f t="shared" si="6"/>
        <v>0</v>
      </c>
      <c r="I78" s="64"/>
      <c r="J78" s="65"/>
      <c r="K78" s="66"/>
      <c r="L78" s="66"/>
    </row>
    <row r="79" spans="1:12">
      <c r="A79" s="38">
        <v>34</v>
      </c>
      <c r="B79" s="17"/>
      <c r="C79" s="17"/>
      <c r="D79" s="14"/>
      <c r="E79" s="11"/>
      <c r="F79" s="2">
        <v>0</v>
      </c>
      <c r="G79" s="3">
        <v>0</v>
      </c>
      <c r="H79" s="43">
        <f t="shared" si="6"/>
        <v>0</v>
      </c>
      <c r="I79" s="64"/>
      <c r="J79" s="65"/>
      <c r="K79" s="66"/>
      <c r="L79" s="66"/>
    </row>
    <row r="80" spans="1:12" ht="15.75" thickBot="1">
      <c r="A80" s="45">
        <v>35</v>
      </c>
      <c r="B80" s="18"/>
      <c r="C80" s="18"/>
      <c r="D80" s="15"/>
      <c r="E80" s="12"/>
      <c r="F80" s="6">
        <v>0</v>
      </c>
      <c r="G80" s="9">
        <v>0</v>
      </c>
      <c r="H80" s="50">
        <f t="shared" si="6"/>
        <v>0</v>
      </c>
      <c r="I80" s="64"/>
      <c r="J80" s="65"/>
      <c r="K80" s="66"/>
      <c r="L80" s="66"/>
    </row>
    <row r="81" spans="1:8" ht="15.75" thickBot="1">
      <c r="A81" s="67"/>
      <c r="B81" s="67"/>
      <c r="C81" s="67"/>
    </row>
    <row r="82" spans="1:8" ht="18.75" thickBot="1">
      <c r="A82" s="59" t="s">
        <v>45</v>
      </c>
      <c r="B82" s="60"/>
      <c r="C82" s="60"/>
      <c r="D82" s="60"/>
      <c r="E82" s="60"/>
      <c r="F82" s="60"/>
      <c r="G82" s="60"/>
      <c r="H82" s="61"/>
    </row>
    <row r="83" spans="1:8" ht="46.5" customHeight="1" thickBot="1">
      <c r="A83" s="29" t="s">
        <v>5</v>
      </c>
      <c r="B83" s="30" t="s">
        <v>38</v>
      </c>
      <c r="C83" s="30" t="s">
        <v>39</v>
      </c>
      <c r="D83" s="30" t="s">
        <v>47</v>
      </c>
      <c r="E83" s="30" t="s">
        <v>40</v>
      </c>
      <c r="F83" s="30" t="s">
        <v>43</v>
      </c>
      <c r="G83" s="30" t="s">
        <v>0</v>
      </c>
      <c r="H83" s="31" t="s">
        <v>44</v>
      </c>
    </row>
    <row r="84" spans="1:8">
      <c r="A84" s="32">
        <v>1</v>
      </c>
      <c r="B84" s="16"/>
      <c r="C84" s="16"/>
      <c r="D84" s="13"/>
      <c r="E84" s="10"/>
      <c r="F84" s="4">
        <v>0</v>
      </c>
      <c r="G84" s="8">
        <v>0</v>
      </c>
      <c r="H84" s="37">
        <f>F84+(F84*G84)</f>
        <v>0</v>
      </c>
    </row>
    <row r="85" spans="1:8">
      <c r="A85" s="38">
        <v>2</v>
      </c>
      <c r="B85" s="17"/>
      <c r="C85" s="17"/>
      <c r="D85" s="14"/>
      <c r="E85" s="11"/>
      <c r="F85" s="2">
        <v>0</v>
      </c>
      <c r="G85" s="3">
        <v>0</v>
      </c>
      <c r="H85" s="43">
        <f t="shared" ref="H85:H91" si="8">F85+(F85*G85)</f>
        <v>0</v>
      </c>
    </row>
    <row r="86" spans="1:8">
      <c r="A86" s="38">
        <v>3</v>
      </c>
      <c r="B86" s="17"/>
      <c r="C86" s="17"/>
      <c r="D86" s="14"/>
      <c r="E86" s="11"/>
      <c r="F86" s="2">
        <v>0</v>
      </c>
      <c r="G86" s="3">
        <v>0</v>
      </c>
      <c r="H86" s="43">
        <f t="shared" si="8"/>
        <v>0</v>
      </c>
    </row>
    <row r="87" spans="1:8">
      <c r="A87" s="38">
        <v>4</v>
      </c>
      <c r="B87" s="17"/>
      <c r="C87" s="17"/>
      <c r="D87" s="14"/>
      <c r="E87" s="11"/>
      <c r="F87" s="2">
        <v>0</v>
      </c>
      <c r="G87" s="3">
        <v>0</v>
      </c>
      <c r="H87" s="43">
        <f t="shared" si="8"/>
        <v>0</v>
      </c>
    </row>
    <row r="88" spans="1:8">
      <c r="A88" s="38">
        <v>5</v>
      </c>
      <c r="B88" s="17"/>
      <c r="C88" s="17"/>
      <c r="D88" s="14"/>
      <c r="E88" s="11"/>
      <c r="F88" s="2">
        <v>0</v>
      </c>
      <c r="G88" s="3">
        <v>0</v>
      </c>
      <c r="H88" s="43">
        <f t="shared" si="8"/>
        <v>0</v>
      </c>
    </row>
    <row r="89" spans="1:8">
      <c r="A89" s="38">
        <v>6</v>
      </c>
      <c r="B89" s="17"/>
      <c r="C89" s="17"/>
      <c r="D89" s="14"/>
      <c r="E89" s="11"/>
      <c r="F89" s="2">
        <v>0</v>
      </c>
      <c r="G89" s="3">
        <v>0</v>
      </c>
      <c r="H89" s="43">
        <f t="shared" si="8"/>
        <v>0</v>
      </c>
    </row>
    <row r="90" spans="1:8">
      <c r="A90" s="38">
        <v>7</v>
      </c>
      <c r="B90" s="17"/>
      <c r="C90" s="17"/>
      <c r="D90" s="14"/>
      <c r="E90" s="11"/>
      <c r="F90" s="2">
        <v>0</v>
      </c>
      <c r="G90" s="3">
        <v>0</v>
      </c>
      <c r="H90" s="43">
        <f t="shared" si="8"/>
        <v>0</v>
      </c>
    </row>
    <row r="91" spans="1:8">
      <c r="A91" s="38">
        <v>8</v>
      </c>
      <c r="B91" s="17"/>
      <c r="C91" s="17"/>
      <c r="D91" s="14"/>
      <c r="E91" s="11"/>
      <c r="F91" s="2">
        <v>0</v>
      </c>
      <c r="G91" s="3">
        <v>0</v>
      </c>
      <c r="H91" s="43">
        <f t="shared" si="8"/>
        <v>0</v>
      </c>
    </row>
    <row r="92" spans="1:8">
      <c r="A92" s="38">
        <v>9</v>
      </c>
      <c r="B92" s="17"/>
      <c r="C92" s="17"/>
      <c r="D92" s="14"/>
      <c r="E92" s="11"/>
      <c r="F92" s="2">
        <v>0</v>
      </c>
      <c r="G92" s="3">
        <v>0</v>
      </c>
      <c r="H92" s="43">
        <f>F92+(F92*G92)</f>
        <v>0</v>
      </c>
    </row>
    <row r="93" spans="1:8">
      <c r="A93" s="38">
        <v>10</v>
      </c>
      <c r="B93" s="17"/>
      <c r="C93" s="17"/>
      <c r="D93" s="14"/>
      <c r="E93" s="11"/>
      <c r="F93" s="2">
        <v>0</v>
      </c>
      <c r="G93" s="3">
        <v>0</v>
      </c>
      <c r="H93" s="43">
        <f t="shared" ref="H93:H98" si="9">F93+(F93*G93)</f>
        <v>0</v>
      </c>
    </row>
    <row r="94" spans="1:8">
      <c r="A94" s="38">
        <v>11</v>
      </c>
      <c r="B94" s="17"/>
      <c r="C94" s="17"/>
      <c r="D94" s="14"/>
      <c r="E94" s="11"/>
      <c r="F94" s="2">
        <v>0</v>
      </c>
      <c r="G94" s="3">
        <v>0</v>
      </c>
      <c r="H94" s="43">
        <f t="shared" si="9"/>
        <v>0</v>
      </c>
    </row>
    <row r="95" spans="1:8">
      <c r="A95" s="38">
        <v>12</v>
      </c>
      <c r="B95" s="17"/>
      <c r="C95" s="17"/>
      <c r="D95" s="14"/>
      <c r="E95" s="11"/>
      <c r="F95" s="2">
        <v>0</v>
      </c>
      <c r="G95" s="3">
        <v>0</v>
      </c>
      <c r="H95" s="43">
        <f t="shared" si="9"/>
        <v>0</v>
      </c>
    </row>
    <row r="96" spans="1:8">
      <c r="A96" s="38">
        <v>13</v>
      </c>
      <c r="B96" s="17"/>
      <c r="C96" s="17"/>
      <c r="D96" s="14"/>
      <c r="E96" s="11"/>
      <c r="F96" s="2">
        <v>0</v>
      </c>
      <c r="G96" s="3">
        <v>0</v>
      </c>
      <c r="H96" s="43">
        <f t="shared" si="9"/>
        <v>0</v>
      </c>
    </row>
    <row r="97" spans="1:8">
      <c r="A97" s="38">
        <v>14</v>
      </c>
      <c r="B97" s="17"/>
      <c r="C97" s="17"/>
      <c r="D97" s="14"/>
      <c r="E97" s="11"/>
      <c r="F97" s="2">
        <v>0</v>
      </c>
      <c r="G97" s="3">
        <v>0</v>
      </c>
      <c r="H97" s="43">
        <f t="shared" si="9"/>
        <v>0</v>
      </c>
    </row>
    <row r="98" spans="1:8" ht="15.75" thickBot="1">
      <c r="A98" s="45">
        <v>15</v>
      </c>
      <c r="B98" s="18"/>
      <c r="C98" s="18"/>
      <c r="D98" s="15"/>
      <c r="E98" s="12"/>
      <c r="F98" s="6">
        <v>0</v>
      </c>
      <c r="G98" s="9">
        <v>0</v>
      </c>
      <c r="H98" s="50">
        <f t="shared" si="9"/>
        <v>0</v>
      </c>
    </row>
    <row r="99" spans="1:8" ht="15.75" thickBot="1">
      <c r="A99" s="67"/>
      <c r="B99" s="67"/>
      <c r="C99" s="67"/>
    </row>
    <row r="100" spans="1:8" ht="18.75" thickBot="1">
      <c r="A100" s="59" t="s">
        <v>46</v>
      </c>
      <c r="B100" s="60"/>
      <c r="C100" s="60"/>
      <c r="D100" s="60"/>
      <c r="E100" s="60"/>
      <c r="F100" s="60"/>
      <c r="G100" s="60"/>
      <c r="H100" s="61"/>
    </row>
    <row r="101" spans="1:8" ht="48.75" customHeight="1" thickBot="1">
      <c r="A101" s="29" t="s">
        <v>5</v>
      </c>
      <c r="B101" s="30" t="s">
        <v>38</v>
      </c>
      <c r="C101" s="30" t="s">
        <v>39</v>
      </c>
      <c r="D101" s="30" t="s">
        <v>47</v>
      </c>
      <c r="E101" s="30" t="s">
        <v>40</v>
      </c>
      <c r="F101" s="30" t="s">
        <v>43</v>
      </c>
      <c r="G101" s="30" t="s">
        <v>0</v>
      </c>
      <c r="H101" s="31" t="s">
        <v>44</v>
      </c>
    </row>
    <row r="102" spans="1:8">
      <c r="A102" s="32">
        <v>1</v>
      </c>
      <c r="B102" s="16"/>
      <c r="C102" s="16"/>
      <c r="D102" s="13"/>
      <c r="E102" s="10"/>
      <c r="F102" s="4">
        <v>0</v>
      </c>
      <c r="G102" s="8">
        <v>0</v>
      </c>
      <c r="H102" s="37">
        <f>F102+(F102*G102)</f>
        <v>0</v>
      </c>
    </row>
    <row r="103" spans="1:8">
      <c r="A103" s="38">
        <v>2</v>
      </c>
      <c r="B103" s="17"/>
      <c r="C103" s="17"/>
      <c r="D103" s="14"/>
      <c r="E103" s="11"/>
      <c r="F103" s="2">
        <v>0</v>
      </c>
      <c r="G103" s="3">
        <v>0</v>
      </c>
      <c r="H103" s="43">
        <f t="shared" ref="H103:H109" si="10">F103+(F103*G103)</f>
        <v>0</v>
      </c>
    </row>
    <row r="104" spans="1:8">
      <c r="A104" s="38">
        <v>3</v>
      </c>
      <c r="B104" s="17"/>
      <c r="C104" s="17"/>
      <c r="D104" s="14"/>
      <c r="E104" s="11"/>
      <c r="F104" s="2">
        <v>0</v>
      </c>
      <c r="G104" s="3">
        <v>0</v>
      </c>
      <c r="H104" s="43">
        <f t="shared" si="10"/>
        <v>0</v>
      </c>
    </row>
    <row r="105" spans="1:8">
      <c r="A105" s="38">
        <v>4</v>
      </c>
      <c r="B105" s="17"/>
      <c r="C105" s="17"/>
      <c r="D105" s="14"/>
      <c r="E105" s="11"/>
      <c r="F105" s="2">
        <v>0</v>
      </c>
      <c r="G105" s="3">
        <v>0</v>
      </c>
      <c r="H105" s="43">
        <f t="shared" si="10"/>
        <v>0</v>
      </c>
    </row>
    <row r="106" spans="1:8">
      <c r="A106" s="38">
        <v>5</v>
      </c>
      <c r="B106" s="17"/>
      <c r="C106" s="17"/>
      <c r="D106" s="14"/>
      <c r="E106" s="11"/>
      <c r="F106" s="2">
        <v>0</v>
      </c>
      <c r="G106" s="3">
        <v>0</v>
      </c>
      <c r="H106" s="43">
        <f t="shared" si="10"/>
        <v>0</v>
      </c>
    </row>
    <row r="107" spans="1:8">
      <c r="A107" s="38">
        <v>6</v>
      </c>
      <c r="B107" s="17"/>
      <c r="C107" s="17"/>
      <c r="D107" s="14"/>
      <c r="E107" s="11"/>
      <c r="F107" s="2">
        <v>0</v>
      </c>
      <c r="G107" s="3">
        <v>0</v>
      </c>
      <c r="H107" s="43">
        <f t="shared" si="10"/>
        <v>0</v>
      </c>
    </row>
    <row r="108" spans="1:8">
      <c r="A108" s="38">
        <v>7</v>
      </c>
      <c r="B108" s="17"/>
      <c r="C108" s="17"/>
      <c r="D108" s="14"/>
      <c r="E108" s="11"/>
      <c r="F108" s="2">
        <v>0</v>
      </c>
      <c r="G108" s="3">
        <v>0</v>
      </c>
      <c r="H108" s="43">
        <f t="shared" si="10"/>
        <v>0</v>
      </c>
    </row>
    <row r="109" spans="1:8">
      <c r="A109" s="38">
        <v>8</v>
      </c>
      <c r="B109" s="17"/>
      <c r="C109" s="17"/>
      <c r="D109" s="14"/>
      <c r="E109" s="11"/>
      <c r="F109" s="2">
        <v>0</v>
      </c>
      <c r="G109" s="3">
        <v>0</v>
      </c>
      <c r="H109" s="43">
        <f t="shared" si="10"/>
        <v>0</v>
      </c>
    </row>
    <row r="110" spans="1:8">
      <c r="A110" s="38">
        <v>9</v>
      </c>
      <c r="B110" s="17"/>
      <c r="C110" s="17"/>
      <c r="D110" s="14"/>
      <c r="E110" s="11"/>
      <c r="F110" s="2">
        <v>0</v>
      </c>
      <c r="G110" s="3">
        <v>0</v>
      </c>
      <c r="H110" s="43">
        <f>F110+(F110*G110)</f>
        <v>0</v>
      </c>
    </row>
    <row r="111" spans="1:8">
      <c r="A111" s="38">
        <v>10</v>
      </c>
      <c r="B111" s="17"/>
      <c r="C111" s="17"/>
      <c r="D111" s="14"/>
      <c r="E111" s="11"/>
      <c r="F111" s="2">
        <v>0</v>
      </c>
      <c r="G111" s="3">
        <v>0</v>
      </c>
      <c r="H111" s="43">
        <f t="shared" ref="H111:H116" si="11">F111+(F111*G111)</f>
        <v>0</v>
      </c>
    </row>
    <row r="112" spans="1:8">
      <c r="A112" s="38">
        <v>11</v>
      </c>
      <c r="B112" s="17"/>
      <c r="C112" s="17"/>
      <c r="D112" s="14"/>
      <c r="E112" s="11"/>
      <c r="F112" s="2">
        <v>0</v>
      </c>
      <c r="G112" s="3">
        <v>0</v>
      </c>
      <c r="H112" s="43">
        <f t="shared" si="11"/>
        <v>0</v>
      </c>
    </row>
    <row r="113" spans="1:25">
      <c r="A113" s="38">
        <v>12</v>
      </c>
      <c r="B113" s="17"/>
      <c r="C113" s="17"/>
      <c r="D113" s="14"/>
      <c r="E113" s="11"/>
      <c r="F113" s="2">
        <v>0</v>
      </c>
      <c r="G113" s="3">
        <v>0</v>
      </c>
      <c r="H113" s="43">
        <f t="shared" si="11"/>
        <v>0</v>
      </c>
    </row>
    <row r="114" spans="1:25">
      <c r="A114" s="38">
        <v>13</v>
      </c>
      <c r="B114" s="17"/>
      <c r="C114" s="17"/>
      <c r="D114" s="14"/>
      <c r="E114" s="11"/>
      <c r="F114" s="2">
        <v>0</v>
      </c>
      <c r="G114" s="3">
        <v>0</v>
      </c>
      <c r="H114" s="43">
        <f t="shared" si="11"/>
        <v>0</v>
      </c>
    </row>
    <row r="115" spans="1:25">
      <c r="A115" s="38">
        <v>14</v>
      </c>
      <c r="B115" s="17"/>
      <c r="C115" s="17"/>
      <c r="D115" s="14"/>
      <c r="E115" s="11"/>
      <c r="F115" s="2">
        <v>0</v>
      </c>
      <c r="G115" s="3">
        <v>0</v>
      </c>
      <c r="H115" s="43">
        <f t="shared" si="11"/>
        <v>0</v>
      </c>
    </row>
    <row r="116" spans="1:25" ht="15.75" thickBot="1">
      <c r="A116" s="45">
        <v>15</v>
      </c>
      <c r="B116" s="18"/>
      <c r="C116" s="18"/>
      <c r="D116" s="15"/>
      <c r="E116" s="12"/>
      <c r="F116" s="6">
        <v>0</v>
      </c>
      <c r="G116" s="9">
        <v>0</v>
      </c>
      <c r="H116" s="50">
        <f t="shared" si="11"/>
        <v>0</v>
      </c>
    </row>
    <row r="117" spans="1:25">
      <c r="A117" s="67"/>
      <c r="B117" s="67"/>
      <c r="C117" s="67"/>
    </row>
    <row r="118" spans="1:25" ht="16.5" thickBot="1">
      <c r="A118" s="67"/>
      <c r="B118" s="68" t="s">
        <v>50</v>
      </c>
      <c r="C118" s="68"/>
      <c r="D118" s="67"/>
      <c r="E118" s="67"/>
      <c r="F118" s="69"/>
      <c r="G118" s="69"/>
      <c r="H118" s="69"/>
      <c r="I118" s="69"/>
      <c r="J118" s="69"/>
    </row>
    <row r="119" spans="1:25" ht="15.75" thickBot="1">
      <c r="A119" s="67"/>
      <c r="B119" s="70" t="s">
        <v>53</v>
      </c>
      <c r="C119" s="71"/>
      <c r="D119" s="71"/>
      <c r="E119" s="71"/>
      <c r="F119" s="72"/>
      <c r="G119" s="73"/>
      <c r="H119" s="73"/>
      <c r="I119" s="74"/>
      <c r="J119" s="74"/>
    </row>
    <row r="120" spans="1:25">
      <c r="A120" s="67"/>
      <c r="B120" s="75"/>
      <c r="C120" s="76" t="s">
        <v>41</v>
      </c>
      <c r="D120" s="77"/>
      <c r="E120" s="77"/>
      <c r="F120" s="78"/>
      <c r="G120" s="69"/>
      <c r="H120" s="69"/>
      <c r="I120" s="69"/>
      <c r="J120" s="69"/>
    </row>
    <row r="121" spans="1:25">
      <c r="B121" s="79"/>
      <c r="C121" s="80" t="s">
        <v>1</v>
      </c>
      <c r="D121" s="81"/>
      <c r="E121" s="81"/>
      <c r="F121" s="82"/>
    </row>
    <row r="122" spans="1:25" ht="15.75" thickBot="1">
      <c r="B122" s="83"/>
      <c r="C122" s="84" t="s">
        <v>51</v>
      </c>
      <c r="D122" s="85"/>
      <c r="E122" s="85"/>
      <c r="F122" s="86"/>
    </row>
    <row r="123" spans="1:25" ht="15" customHeight="1">
      <c r="B123" s="87" t="s">
        <v>48</v>
      </c>
      <c r="C123" s="88"/>
      <c r="D123" s="88"/>
      <c r="E123" s="88"/>
      <c r="F123" s="89"/>
    </row>
    <row r="124" spans="1:25">
      <c r="A124" s="90"/>
      <c r="B124" s="91"/>
      <c r="C124" s="92"/>
      <c r="D124" s="92"/>
      <c r="E124" s="92"/>
      <c r="F124" s="93"/>
    </row>
    <row r="125" spans="1:25" ht="15.75" thickBot="1">
      <c r="A125" s="94"/>
      <c r="B125" s="95"/>
      <c r="C125" s="96"/>
      <c r="D125" s="96"/>
      <c r="E125" s="96"/>
      <c r="F125" s="97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</row>
    <row r="126" spans="1:25">
      <c r="A126" s="99"/>
      <c r="B126" s="87" t="s">
        <v>69</v>
      </c>
      <c r="C126" s="88"/>
      <c r="D126" s="88"/>
      <c r="E126" s="88"/>
      <c r="F126" s="89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</row>
    <row r="127" spans="1:25" ht="15.75" thickBot="1">
      <c r="A127" s="99"/>
      <c r="B127" s="95"/>
      <c r="C127" s="96"/>
      <c r="D127" s="96"/>
      <c r="E127" s="96"/>
      <c r="F127" s="97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</row>
    <row r="128" spans="1:25">
      <c r="A128" s="94"/>
      <c r="B128" s="87" t="s">
        <v>42</v>
      </c>
      <c r="C128" s="88"/>
      <c r="D128" s="88"/>
      <c r="E128" s="88"/>
      <c r="F128" s="8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</row>
    <row r="129" spans="1:25" ht="15.75" thickBot="1">
      <c r="A129" s="99"/>
      <c r="B129" s="95"/>
      <c r="C129" s="96"/>
      <c r="D129" s="96"/>
      <c r="E129" s="96"/>
      <c r="F129" s="97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</row>
    <row r="130" spans="1:25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</row>
    <row r="131" spans="1:25">
      <c r="A131" s="99"/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</row>
    <row r="132" spans="1:25">
      <c r="A132" s="99"/>
      <c r="B132" s="99"/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</row>
    <row r="133" spans="1:25">
      <c r="A133" s="99"/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</row>
    <row r="134" spans="1:25">
      <c r="A134" s="99"/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</row>
    <row r="135" spans="1:25">
      <c r="A135" s="99"/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</row>
    <row r="136" spans="1:25">
      <c r="A136" s="99"/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</row>
    <row r="137" spans="1:25">
      <c r="A137" s="101"/>
      <c r="B137" s="102"/>
      <c r="C137" s="102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</row>
    <row r="138" spans="1:25">
      <c r="A138" s="103"/>
      <c r="B138" s="102"/>
      <c r="C138" s="102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</row>
    <row r="139" spans="1:25">
      <c r="A139" s="103"/>
      <c r="B139" s="103"/>
      <c r="C139" s="103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</row>
  </sheetData>
  <sheetProtection sheet="1" objects="1" scenarios="1" formatCells="0" formatColumns="0" formatRows="0"/>
  <mergeCells count="16">
    <mergeCell ref="A1:B1"/>
    <mergeCell ref="A82:H82"/>
    <mergeCell ref="B118:C118"/>
    <mergeCell ref="A5:L5"/>
    <mergeCell ref="B126:F127"/>
    <mergeCell ref="B123:F125"/>
    <mergeCell ref="B128:F129"/>
    <mergeCell ref="A44:H44"/>
    <mergeCell ref="A3:J3"/>
    <mergeCell ref="A7:L7"/>
    <mergeCell ref="I42:J42"/>
    <mergeCell ref="B119:F119"/>
    <mergeCell ref="A100:H100"/>
    <mergeCell ref="C120:F120"/>
    <mergeCell ref="C121:F121"/>
    <mergeCell ref="C122:F122"/>
  </mergeCells>
  <pageMargins left="0.25" right="0.25" top="0.75" bottom="0.75" header="0.3" footer="0.3"/>
  <pageSetup paperSize="9" scale="50" fitToHeight="3" orientation="landscape" r:id="rId1"/>
  <rowBreaks count="1" manualBreakCount="1"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CN, Položkový ceník_Imunohemat.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Holečková Magdalena</dc:creator>
  <cp:lastModifiedBy>Mgr. Alena Ševčíková</cp:lastModifiedBy>
  <cp:lastPrinted>2025-08-28T10:16:44Z</cp:lastPrinted>
  <dcterms:created xsi:type="dcterms:W3CDTF">2015-08-05T10:08:40Z</dcterms:created>
  <dcterms:modified xsi:type="dcterms:W3CDTF">2025-08-28T10:18:17Z</dcterms:modified>
</cp:coreProperties>
</file>